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1_Рабочая\2020 год\1-Протоколы заседаний Комиссии\к Протоколу № 4 от 20.03.2020 г\"/>
    </mc:Choice>
  </mc:AlternateContent>
  <bookViews>
    <workbookView xWindow="13815" yWindow="-75" windowWidth="14340" windowHeight="11640" tabRatio="839"/>
  </bookViews>
  <sheets>
    <sheet name="2020 г" sheetId="14" r:id="rId1"/>
  </sheets>
  <definedNames>
    <definedName name="_xlnm.Print_Titles" localSheetId="0">'2020 г'!$A:$B,'2020 г'!$7:$9</definedName>
    <definedName name="_xlnm.Print_Area" localSheetId="0">'2020 г'!$A$1:$AU$75</definedName>
  </definedNames>
  <calcPr calcId="162913"/>
</workbook>
</file>

<file path=xl/calcChain.xml><?xml version="1.0" encoding="utf-8"?>
<calcChain xmlns="http://schemas.openxmlformats.org/spreadsheetml/2006/main">
  <c r="D37" i="14" l="1"/>
  <c r="F44" i="14"/>
  <c r="K18" i="14" l="1"/>
  <c r="K16" i="14"/>
  <c r="K12" i="14"/>
  <c r="K13" i="14"/>
  <c r="K14" i="14"/>
  <c r="K20" i="14"/>
  <c r="K22" i="14"/>
  <c r="K23" i="14"/>
  <c r="K24" i="14"/>
  <c r="K25" i="14"/>
  <c r="K27" i="14"/>
  <c r="K30" i="14"/>
  <c r="K31" i="14"/>
  <c r="K32" i="14"/>
  <c r="K33" i="14"/>
  <c r="K38" i="14"/>
  <c r="K10" i="14"/>
  <c r="K75" i="14" l="1"/>
  <c r="AU11" i="14"/>
  <c r="AU12" i="14"/>
  <c r="AU13" i="14"/>
  <c r="AU14" i="14"/>
  <c r="AU15" i="14"/>
  <c r="AU16" i="14"/>
  <c r="AU17" i="14"/>
  <c r="AU18" i="14"/>
  <c r="AU19" i="14"/>
  <c r="AU20" i="14"/>
  <c r="AU21" i="14"/>
  <c r="AU22" i="14"/>
  <c r="AU23" i="14"/>
  <c r="AU24" i="14"/>
  <c r="AU25" i="14"/>
  <c r="AU26" i="14"/>
  <c r="AU27" i="14"/>
  <c r="AU28" i="14"/>
  <c r="AU29" i="14"/>
  <c r="AU30" i="14"/>
  <c r="AU31" i="14"/>
  <c r="AU32" i="14"/>
  <c r="AU33" i="14"/>
  <c r="AU34" i="14"/>
  <c r="AU35" i="14"/>
  <c r="AU36" i="14"/>
  <c r="AU37" i="14"/>
  <c r="AU38" i="14"/>
  <c r="AU39" i="14"/>
  <c r="AU40" i="14"/>
  <c r="AU41" i="14"/>
  <c r="AU42" i="14"/>
  <c r="AU43" i="14"/>
  <c r="AU44" i="14"/>
  <c r="AU45" i="14"/>
  <c r="AU46" i="14"/>
  <c r="AU47" i="14"/>
  <c r="AU48" i="14"/>
  <c r="AU49" i="14"/>
  <c r="AU50" i="14"/>
  <c r="AU51" i="14"/>
  <c r="AU52" i="14"/>
  <c r="AU53" i="14"/>
  <c r="AU54" i="14"/>
  <c r="AU55" i="14"/>
  <c r="AU56" i="14"/>
  <c r="AU57" i="14"/>
  <c r="AU58" i="14"/>
  <c r="AU59" i="14"/>
  <c r="AU60" i="14"/>
  <c r="AU61" i="14"/>
  <c r="AU62" i="14"/>
  <c r="AU63" i="14"/>
  <c r="AU64" i="14"/>
  <c r="AU65" i="14"/>
  <c r="AU66" i="14"/>
  <c r="AU67" i="14"/>
  <c r="AU68" i="14"/>
  <c r="AU69" i="14"/>
  <c r="AU70" i="14"/>
  <c r="AU71" i="14"/>
  <c r="AU72" i="14"/>
  <c r="AU73" i="14"/>
  <c r="AU74" i="14"/>
  <c r="AU10" i="14"/>
  <c r="D75" i="14"/>
  <c r="E75" i="14"/>
  <c r="F75" i="14"/>
  <c r="G75" i="14"/>
  <c r="H75" i="14"/>
  <c r="I75" i="14"/>
  <c r="J75" i="14"/>
  <c r="L75" i="14"/>
  <c r="M75" i="14"/>
  <c r="N75" i="14"/>
  <c r="O75" i="14"/>
  <c r="P75" i="14"/>
  <c r="Q75" i="14"/>
  <c r="R75" i="14"/>
  <c r="S75" i="14"/>
  <c r="T75" i="14"/>
  <c r="U75" i="14"/>
  <c r="V75" i="14"/>
  <c r="W75" i="14"/>
  <c r="X75" i="14"/>
  <c r="Y75" i="14"/>
  <c r="Z75" i="14"/>
  <c r="AA75" i="14"/>
  <c r="AB75" i="14"/>
  <c r="AC75" i="14"/>
  <c r="AD75" i="14"/>
  <c r="AE75" i="14"/>
  <c r="AF75" i="14"/>
  <c r="AG75" i="14"/>
  <c r="AH75" i="14"/>
  <c r="AI75" i="14"/>
  <c r="AJ75" i="14"/>
  <c r="AK75" i="14"/>
  <c r="AL75" i="14"/>
  <c r="AM75" i="14"/>
  <c r="AN75" i="14"/>
  <c r="AO75" i="14"/>
  <c r="AP75" i="14"/>
  <c r="AQ75" i="14"/>
  <c r="AR75" i="14"/>
  <c r="AS75" i="14"/>
  <c r="AT75" i="14"/>
  <c r="C75" i="14"/>
  <c r="AU75" i="14" l="1"/>
  <c r="HK57" i="14"/>
</calcChain>
</file>

<file path=xl/sharedStrings.xml><?xml version="1.0" encoding="utf-8"?>
<sst xmlns="http://schemas.openxmlformats.org/spreadsheetml/2006/main" count="145" uniqueCount="109">
  <si>
    <t>ГБУЗ "Городская клиническая больница №1"</t>
  </si>
  <si>
    <t>ГБУЗ "Городская клиническая больница №2"</t>
  </si>
  <si>
    <t>УЕТ</t>
  </si>
  <si>
    <t>ВМП</t>
  </si>
  <si>
    <t>Наименование учреждения</t>
  </si>
  <si>
    <t>ООО "Центр диагностики аллергии"</t>
  </si>
  <si>
    <t>ООО "Инвитро-Нальчик"</t>
  </si>
  <si>
    <t>ООО фирма "СЭМ"</t>
  </si>
  <si>
    <t>ООО "Современные медицинские технологии"</t>
  </si>
  <si>
    <t>ООО "Центр ЭКО"</t>
  </si>
  <si>
    <t>Стационар</t>
  </si>
  <si>
    <t>Дневной стационар</t>
  </si>
  <si>
    <t xml:space="preserve">Реабилитация </t>
  </si>
  <si>
    <t>Неотложные посещения</t>
  </si>
  <si>
    <t>Обращения</t>
  </si>
  <si>
    <t xml:space="preserve">Стоматология </t>
  </si>
  <si>
    <t>Диспансеризация детей-сирот</t>
  </si>
  <si>
    <t>Профосмотр взрослых</t>
  </si>
  <si>
    <t xml:space="preserve">Профилактические  посещения </t>
  </si>
  <si>
    <t>№ п/п</t>
  </si>
  <si>
    <t>ИТОГО</t>
  </si>
  <si>
    <t>з/сл</t>
  </si>
  <si>
    <t xml:space="preserve"> МП в круглосуточных стационарах </t>
  </si>
  <si>
    <t>Э К О</t>
  </si>
  <si>
    <t xml:space="preserve"> МП в условиях дневных стационаров </t>
  </si>
  <si>
    <t>И Т О Г О</t>
  </si>
  <si>
    <t>ООО "Клиника "Медиум"</t>
  </si>
  <si>
    <t>ООО "ЖАК Плюс"</t>
  </si>
  <si>
    <t>ООО "БРЭСТ-Центр"</t>
  </si>
  <si>
    <t>ООО "Нефролайн-Нальчик"</t>
  </si>
  <si>
    <t>Подушевое финансирование АПП</t>
  </si>
  <si>
    <t>Амбулаторно - поликлиническая помощь</t>
  </si>
  <si>
    <t>ООО "Диализ Нальчик"</t>
  </si>
  <si>
    <t>ООО "Центральная поликлиника"</t>
  </si>
  <si>
    <t>ГБУЗ "КБЦ Медицина Катостроф и СМП"</t>
  </si>
  <si>
    <t>ФКУЗ МСЧ-7 ФСИН России</t>
  </si>
  <si>
    <t>ФГБУ СКФНКЦ ФМБА России</t>
  </si>
  <si>
    <t>ООО "Санаторий "Долинск"</t>
  </si>
  <si>
    <t>АО "Лабквест"</t>
  </si>
  <si>
    <t>ООО "Альма-Дент"</t>
  </si>
  <si>
    <t>ООО "Денталия"</t>
  </si>
  <si>
    <t>ООО "Мастерслух"</t>
  </si>
  <si>
    <t>ГБУЗ "Центральная районная больница" Терского района</t>
  </si>
  <si>
    <t>ГБУЗ "Центральная районная больница" Черекского района</t>
  </si>
  <si>
    <t>ГБУЗ "Центральная районная больница" Эльбрусского района</t>
  </si>
  <si>
    <t>КБГУ им.Бербекова Поликлиника</t>
  </si>
  <si>
    <t>ООО "Медицинский центр "Надежда"</t>
  </si>
  <si>
    <t>ГБУЗ "Центральная районная больница" г.о. Прохладный и Прохладненского м.р.</t>
  </si>
  <si>
    <t>ГБУЗ "ЦПБ СПИДом и ИЗ"</t>
  </si>
  <si>
    <t>ООО "Глазная клиника "ЛЕНАР"</t>
  </si>
  <si>
    <t xml:space="preserve">ООО "СК НПЦ" </t>
  </si>
  <si>
    <t>ООО "СК Нефрологический центр"</t>
  </si>
  <si>
    <t>ООО "Млада-Дента"</t>
  </si>
  <si>
    <t xml:space="preserve">ООО Медицинский центр "Видер-Юг" </t>
  </si>
  <si>
    <t xml:space="preserve">ООО Медицинский центр "Диагност" </t>
  </si>
  <si>
    <t>ООО "ЛДЦ "Валео-Вита"</t>
  </si>
  <si>
    <t>ФКУЗ МСЧ МВД РФ по КБР</t>
  </si>
  <si>
    <t>ГБУЗ "Стоматологическая поликлиника" г.Баксан</t>
  </si>
  <si>
    <t>ГБУЗ "Центральная районная больница" Зольского м.р.</t>
  </si>
  <si>
    <t>ГБУЗ "Центральная районная больница" Майского м.р.</t>
  </si>
  <si>
    <t>ГБУЗ "Майская стоматологическая поликлиника"</t>
  </si>
  <si>
    <t>ГБУЗ "Центральная районная больница им. Хацукова А.А."</t>
  </si>
  <si>
    <t>ГБУЗ "Участковая больница", с.п. Верхняя Балкария</t>
  </si>
  <si>
    <t>ГБУЗ "Городская поликлиника № 1"</t>
  </si>
  <si>
    <t>ГБУЗ "Городская поликлиника № 2"</t>
  </si>
  <si>
    <t>ГБУЗ "Городская поликлиника № 3"</t>
  </si>
  <si>
    <t>ГБУЗ "Стоматологическая поликлиника № 1"</t>
  </si>
  <si>
    <t>ГБУЗ "Республиканский стоматологический центр им. Т.Х. Тхазаплижева"</t>
  </si>
  <si>
    <t>ГБУЗ "Республиканская клиническая больница"</t>
  </si>
  <si>
    <t>ГБУЗ  "Перинатальный центр"</t>
  </si>
  <si>
    <t>ГБУЗ "Центр  аллергологии"</t>
  </si>
  <si>
    <t>ГБУЗ "Кардиологический диспансер"</t>
  </si>
  <si>
    <t xml:space="preserve">ГБУЗ "Онкологический диспансер" </t>
  </si>
  <si>
    <t>ГБУЗ "Кожно-венерологический диспансер"</t>
  </si>
  <si>
    <t>Онкология (КС)</t>
  </si>
  <si>
    <t>Онкология (ДС)</t>
  </si>
  <si>
    <t>Диализ (ДС)</t>
  </si>
  <si>
    <t>Диализ (АПП)</t>
  </si>
  <si>
    <t>Диагностические  исследования</t>
  </si>
  <si>
    <t xml:space="preserve">Скорая медицинская помощь </t>
  </si>
  <si>
    <t xml:space="preserve">Профосмотр несовершеннолетних - I этап </t>
  </si>
  <si>
    <t>Профосмотр несовершенолетних - II этап</t>
  </si>
  <si>
    <t>Диспансеризация взрослых - II этап</t>
  </si>
  <si>
    <t>Диспансеризация взрослых - I этап</t>
  </si>
  <si>
    <t xml:space="preserve">ГБУЗ "Районная стоматологическая поликлиника" </t>
  </si>
  <si>
    <t xml:space="preserve"> руб. </t>
  </si>
  <si>
    <r>
      <t xml:space="preserve">ГБУЗ "Республиканская </t>
    </r>
    <r>
      <rPr>
        <b/>
        <sz val="12"/>
        <rFont val="Times New Roman"/>
        <family val="1"/>
        <charset val="204"/>
      </rPr>
      <t>детская</t>
    </r>
    <r>
      <rPr>
        <sz val="12"/>
        <rFont val="Times New Roman"/>
        <family val="1"/>
        <charset val="204"/>
      </rPr>
      <t xml:space="preserve"> клиническая больница"</t>
    </r>
  </si>
  <si>
    <r>
      <t xml:space="preserve">ГБУЗ "Городская </t>
    </r>
    <r>
      <rPr>
        <b/>
        <sz val="12"/>
        <rFont val="Times New Roman"/>
        <family val="1"/>
        <charset val="204"/>
      </rPr>
      <t>детская</t>
    </r>
    <r>
      <rPr>
        <sz val="12"/>
        <rFont val="Times New Roman"/>
        <family val="1"/>
        <charset val="204"/>
      </rPr>
      <t xml:space="preserve"> поликлиника № 1"</t>
    </r>
  </si>
  <si>
    <t>случ.</t>
  </si>
  <si>
    <t xml:space="preserve">ГБУЗ "МКДЦ" </t>
  </si>
  <si>
    <t>ГБУЗ «Стоматологическая поликлиника» г.Терек</t>
  </si>
  <si>
    <t>ГБУЗ "Районная больница", с.п.Заюково</t>
  </si>
  <si>
    <t xml:space="preserve">ГБУЗ "Центральная районная больница" г.Баксан </t>
  </si>
  <si>
    <t>ГБУЗ «Стоматологическая поликлиника» г.Нарткала</t>
  </si>
  <si>
    <t>ГБУЗ "Межрайонная многопрофильная больница" г.Нарткала</t>
  </si>
  <si>
    <t>ГБУЗ «Участковая больница», п.Эльбрус</t>
  </si>
  <si>
    <t>услуга</t>
  </si>
  <si>
    <t>сл.госп.</t>
  </si>
  <si>
    <t>иссл.</t>
  </si>
  <si>
    <t>посещ.</t>
  </si>
  <si>
    <t>к./посещ.</t>
  </si>
  <si>
    <t>Профилактические мероприятия</t>
  </si>
  <si>
    <t>ФАП</t>
  </si>
  <si>
    <t>ГАУЗ "Стоматологическая поликлиника № 2"</t>
  </si>
  <si>
    <t>ГАУЗ "Прохладненская стоматологическая поликлиника"</t>
  </si>
  <si>
    <t>Корректировка объемов предоставления медицинской помощи медицинских организаций в сфере ОМС в КБР на 2020 г.</t>
  </si>
  <si>
    <t>к протоколу Комиссии по разработке ТП ОМС КБР</t>
  </si>
  <si>
    <t>Приложение  12</t>
  </si>
  <si>
    <t>от 20.03.2020 г.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</si>
</sst>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_р_._-;\-* #,##0_р_._-;_-* &quot;-&quot;_р_._-;_-@_-"/>
    <numFmt numFmtId="165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3" fillId="0" borderId="0"/>
    <xf numFmtId="165" fontId="6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0" fillId="0" borderId="0"/>
    <xf numFmtId="0" fontId="11" fillId="0" borderId="0"/>
    <xf numFmtId="0" fontId="12" fillId="0" borderId="0"/>
    <xf numFmtId="164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1" applyFont="1" applyFill="1" applyAlignment="1">
      <alignment horizontal="center"/>
    </xf>
    <xf numFmtId="0" fontId="9" fillId="0" borderId="1" xfId="7" applyFont="1" applyFill="1" applyBorder="1" applyAlignment="1">
      <alignment horizontal="center" vertical="center" wrapText="1"/>
    </xf>
    <xf numFmtId="0" fontId="9" fillId="0" borderId="1" xfId="7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3" fontId="9" fillId="0" borderId="1" xfId="1" applyNumberFormat="1" applyFont="1" applyFill="1" applyBorder="1" applyAlignment="1">
      <alignment horizontal="right"/>
    </xf>
    <xf numFmtId="3" fontId="9" fillId="0" borderId="1" xfId="3" applyNumberFormat="1" applyFont="1" applyFill="1" applyBorder="1" applyAlignment="1">
      <alignment horizontal="right"/>
    </xf>
    <xf numFmtId="3" fontId="2" fillId="0" borderId="0" xfId="1" applyNumberFormat="1" applyFont="1" applyFill="1" applyAlignment="1">
      <alignment horizontal="right"/>
    </xf>
    <xf numFmtId="3" fontId="9" fillId="0" borderId="1" xfId="6" applyNumberFormat="1" applyFont="1" applyFill="1" applyBorder="1" applyAlignment="1">
      <alignment horizontal="right"/>
    </xf>
    <xf numFmtId="3" fontId="9" fillId="0" borderId="1" xfId="0" applyNumberFormat="1" applyFont="1" applyFill="1" applyBorder="1" applyAlignment="1">
      <alignment horizontal="right"/>
    </xf>
    <xf numFmtId="3" fontId="7" fillId="0" borderId="1" xfId="6" applyNumberFormat="1" applyFont="1" applyFill="1" applyBorder="1" applyAlignment="1">
      <alignment horizontal="right"/>
    </xf>
    <xf numFmtId="3" fontId="7" fillId="0" borderId="1" xfId="1" applyNumberFormat="1" applyFont="1" applyFill="1" applyBorder="1" applyAlignment="1">
      <alignment horizontal="right"/>
    </xf>
    <xf numFmtId="3" fontId="9" fillId="0" borderId="0" xfId="1" applyNumberFormat="1" applyFont="1" applyFill="1" applyAlignment="1">
      <alignment horizontal="right"/>
    </xf>
    <xf numFmtId="0" fontId="2" fillId="0" borderId="0" xfId="1" applyFont="1" applyFill="1"/>
    <xf numFmtId="0" fontId="9" fillId="0" borderId="0" xfId="1" applyFont="1" applyFill="1"/>
    <xf numFmtId="0" fontId="2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7" applyFont="1" applyFill="1" applyBorder="1" applyAlignment="1">
      <alignment vertical="center"/>
    </xf>
    <xf numFmtId="0" fontId="2" fillId="0" borderId="0" xfId="1" applyFont="1" applyFill="1" applyAlignment="1">
      <alignment wrapText="1"/>
    </xf>
    <xf numFmtId="0" fontId="7" fillId="0" borderId="0" xfId="1" applyFont="1" applyFill="1" applyBorder="1" applyAlignment="1">
      <alignment vertical="center" wrapText="1"/>
    </xf>
    <xf numFmtId="0" fontId="7" fillId="0" borderId="0" xfId="1" applyFont="1" applyFill="1" applyBorder="1" applyAlignment="1">
      <alignment horizontal="left" vertical="center"/>
    </xf>
    <xf numFmtId="0" fontId="7" fillId="0" borderId="0" xfId="1" applyFont="1" applyFill="1" applyBorder="1"/>
    <xf numFmtId="0" fontId="7" fillId="0" borderId="0" xfId="1" applyFont="1" applyFill="1" applyBorder="1" applyAlignment="1">
      <alignment wrapText="1"/>
    </xf>
    <xf numFmtId="0" fontId="7" fillId="0" borderId="0" xfId="1" applyFont="1" applyFill="1" applyBorder="1" applyAlignment="1">
      <alignment vertical="center"/>
    </xf>
    <xf numFmtId="0" fontId="9" fillId="0" borderId="0" xfId="1" applyFont="1" applyFill="1" applyBorder="1"/>
    <xf numFmtId="0" fontId="2" fillId="0" borderId="1" xfId="0" applyFont="1" applyFill="1" applyBorder="1" applyAlignment="1">
      <alignment horizontal="center" vertical="center" wrapText="1"/>
    </xf>
    <xf numFmtId="3" fontId="2" fillId="0" borderId="0" xfId="1" applyNumberFormat="1" applyFont="1" applyFill="1"/>
    <xf numFmtId="0" fontId="7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left" vertical="center"/>
    </xf>
    <xf numFmtId="0" fontId="13" fillId="0" borderId="2" xfId="1" applyFont="1" applyFill="1" applyBorder="1" applyAlignment="1">
      <alignment horizontal="center" vertical="top" wrapText="1"/>
    </xf>
    <xf numFmtId="0" fontId="7" fillId="0" borderId="2" xfId="1" applyFont="1" applyFill="1" applyBorder="1" applyAlignment="1">
      <alignment vertical="center"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center"/>
    </xf>
    <xf numFmtId="3" fontId="14" fillId="0" borderId="0" xfId="1" applyNumberFormat="1" applyFont="1" applyFill="1"/>
    <xf numFmtId="0" fontId="14" fillId="0" borderId="0" xfId="1" applyFont="1" applyFill="1"/>
    <xf numFmtId="0" fontId="2" fillId="0" borderId="0" xfId="1" applyFont="1" applyFill="1" applyBorder="1" applyAlignment="1">
      <alignment horizontal="right"/>
    </xf>
    <xf numFmtId="0" fontId="2" fillId="0" borderId="0" xfId="1" applyFont="1" applyFill="1" applyBorder="1" applyAlignment="1">
      <alignment horizontal="right"/>
    </xf>
    <xf numFmtId="0" fontId="4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wrapText="1"/>
    </xf>
    <xf numFmtId="0" fontId="7" fillId="0" borderId="0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left" wrapText="1"/>
    </xf>
  </cellXfs>
  <cellStyles count="11">
    <cellStyle name="Normal_Sheet2" xfId="8"/>
    <cellStyle name="Обычный" xfId="0" builtinId="0"/>
    <cellStyle name="Обычный 2" xfId="1"/>
    <cellStyle name="Обычный 3" xfId="2"/>
    <cellStyle name="Обычный 3 2" xfId="9"/>
    <cellStyle name="Обычный 4" xfId="7"/>
    <cellStyle name="Финансовый" xfId="3" builtinId="3"/>
    <cellStyle name="Финансовый [0] 2 2" xfId="10"/>
    <cellStyle name="Финансовый 2" xfId="4"/>
    <cellStyle name="Финансовый 3" xfId="5"/>
    <cellStyle name="Финансовый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K137"/>
  <sheetViews>
    <sheetView tabSelected="1" zoomScaleNormal="10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7" sqref="C7:J7"/>
    </sheetView>
  </sheetViews>
  <sheetFormatPr defaultColWidth="9.140625" defaultRowHeight="12.75" x14ac:dyDescent="0.2"/>
  <cols>
    <col min="1" max="1" width="7.5703125" style="14" customWidth="1"/>
    <col min="2" max="2" width="57.28515625" style="20" customWidth="1"/>
    <col min="3" max="3" width="8.7109375" style="1" customWidth="1"/>
    <col min="4" max="4" width="12.140625" style="1" customWidth="1"/>
    <col min="5" max="5" width="7.140625" style="1" customWidth="1"/>
    <col min="6" max="6" width="12.140625" style="1" customWidth="1"/>
    <col min="7" max="7" width="8.7109375" style="1" customWidth="1"/>
    <col min="8" max="8" width="10.7109375" style="1" customWidth="1"/>
    <col min="9" max="9" width="8.7109375" style="1" hidden="1" customWidth="1"/>
    <col min="10" max="10" width="10.7109375" style="1" hidden="1" customWidth="1"/>
    <col min="11" max="11" width="8.7109375" style="1" customWidth="1"/>
    <col min="12" max="12" width="11.28515625" style="1" customWidth="1"/>
    <col min="13" max="13" width="8.7109375" style="1" hidden="1" customWidth="1"/>
    <col min="14" max="14" width="10.7109375" style="1" hidden="1" customWidth="1"/>
    <col min="15" max="15" width="8.7109375" style="1" hidden="1" customWidth="1"/>
    <col min="16" max="16" width="10.7109375" style="1" hidden="1" customWidth="1"/>
    <col min="17" max="17" width="8.7109375" style="1" customWidth="1"/>
    <col min="18" max="18" width="14.5703125" style="1" customWidth="1"/>
    <col min="19" max="19" width="8.7109375" style="1" customWidth="1"/>
    <col min="20" max="20" width="18.5703125" style="1" customWidth="1"/>
    <col min="21" max="21" width="8.7109375" style="1" hidden="1" customWidth="1"/>
    <col min="22" max="22" width="10.7109375" style="1" hidden="1" customWidth="1"/>
    <col min="23" max="23" width="8.7109375" style="1" hidden="1" customWidth="1"/>
    <col min="24" max="24" width="10.7109375" style="1" hidden="1" customWidth="1"/>
    <col min="25" max="25" width="8.7109375" style="1" customWidth="1"/>
    <col min="26" max="26" width="10.7109375" style="1" customWidth="1"/>
    <col min="27" max="27" width="11.28515625" style="1" customWidth="1"/>
    <col min="28" max="28" width="8.7109375" style="1" customWidth="1"/>
    <col min="29" max="29" width="10.7109375" style="1" customWidth="1"/>
    <col min="30" max="30" width="8.7109375" style="1" hidden="1" customWidth="1"/>
    <col min="31" max="33" width="10.7109375" style="1" hidden="1" customWidth="1"/>
    <col min="34" max="34" width="8.7109375" style="1" hidden="1" customWidth="1"/>
    <col min="35" max="35" width="10.7109375" style="1" hidden="1" customWidth="1"/>
    <col min="36" max="36" width="8.7109375" style="1" hidden="1" customWidth="1"/>
    <col min="37" max="37" width="10.7109375" style="1" hidden="1" customWidth="1"/>
    <col min="38" max="38" width="8.7109375" style="1" hidden="1" customWidth="1"/>
    <col min="39" max="39" width="10.7109375" style="1" hidden="1" customWidth="1"/>
    <col min="40" max="41" width="8.7109375" style="1" hidden="1" customWidth="1"/>
    <col min="42" max="42" width="10.7109375" style="14" hidden="1" customWidth="1"/>
    <col min="43" max="43" width="8.7109375" style="14" hidden="1" customWidth="1"/>
    <col min="44" max="44" width="9.85546875" style="14" hidden="1" customWidth="1"/>
    <col min="45" max="46" width="12.42578125" style="14" hidden="1" customWidth="1"/>
    <col min="47" max="47" width="12.42578125" style="14" customWidth="1"/>
    <col min="48" max="48" width="11.42578125" style="14" customWidth="1"/>
    <col min="49" max="49" width="13.5703125" style="14" customWidth="1"/>
    <col min="50" max="50" width="9.140625" style="14"/>
    <col min="51" max="51" width="12.5703125" style="14" customWidth="1"/>
    <col min="52" max="16384" width="9.140625" style="14"/>
  </cols>
  <sheetData>
    <row r="1" spans="1:69" ht="15" customHeight="1" x14ac:dyDescent="0.2">
      <c r="A1" s="33"/>
      <c r="B1" s="34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9"/>
      <c r="P1" s="39"/>
      <c r="Q1" s="39"/>
      <c r="R1" s="39"/>
      <c r="S1" s="35"/>
      <c r="T1" s="35"/>
      <c r="U1" s="35"/>
      <c r="V1" s="35"/>
      <c r="W1" s="35"/>
      <c r="X1" s="35"/>
      <c r="Y1" s="35"/>
      <c r="Z1" s="35"/>
      <c r="AA1" s="38"/>
      <c r="AB1" s="38"/>
      <c r="AC1" s="39" t="s">
        <v>107</v>
      </c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</row>
    <row r="2" spans="1:69" ht="15" customHeight="1" x14ac:dyDescent="0.2">
      <c r="A2" s="33"/>
      <c r="B2" s="34"/>
      <c r="C2" s="35"/>
      <c r="D2" s="35"/>
      <c r="E2" s="35"/>
      <c r="F2" s="35"/>
      <c r="G2" s="35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5"/>
      <c r="T2" s="35"/>
      <c r="U2" s="35"/>
      <c r="V2" s="35"/>
      <c r="W2" s="35"/>
      <c r="X2" s="35"/>
      <c r="Y2" s="35"/>
      <c r="Z2" s="35"/>
      <c r="AA2" s="39" t="s">
        <v>106</v>
      </c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</row>
    <row r="3" spans="1:69" x14ac:dyDescent="0.2">
      <c r="A3" s="33"/>
      <c r="B3" s="34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9"/>
      <c r="P3" s="39"/>
      <c r="Q3" s="39"/>
      <c r="R3" s="39"/>
      <c r="S3" s="35"/>
      <c r="T3" s="35"/>
      <c r="U3" s="35"/>
      <c r="V3" s="35"/>
      <c r="W3" s="35"/>
      <c r="X3" s="35"/>
      <c r="Y3" s="35"/>
      <c r="Z3" s="35"/>
      <c r="AA3" s="38"/>
      <c r="AB3" s="39" t="s">
        <v>108</v>
      </c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</row>
    <row r="4" spans="1:69" s="23" customFormat="1" ht="15.75" customHeight="1" x14ac:dyDescent="0.25">
      <c r="C4" s="45"/>
      <c r="D4" s="45"/>
      <c r="E4" s="45"/>
      <c r="F4" s="45"/>
      <c r="G4" s="45"/>
      <c r="H4" s="45"/>
      <c r="I4" s="45"/>
      <c r="J4" s="45"/>
      <c r="K4" s="46"/>
      <c r="L4" s="46"/>
      <c r="M4" s="46"/>
      <c r="N4" s="46"/>
      <c r="O4" s="46"/>
      <c r="P4" s="43"/>
      <c r="Q4" s="43"/>
      <c r="R4" s="24"/>
      <c r="S4" s="25"/>
      <c r="T4" s="25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</row>
    <row r="5" spans="1:69" s="26" customFormat="1" ht="15.75" x14ac:dyDescent="0.25">
      <c r="A5" s="22"/>
      <c r="B5" s="44" t="s">
        <v>105</v>
      </c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</row>
    <row r="6" spans="1:69" s="26" customFormat="1" ht="15.75" x14ac:dyDescent="0.25">
      <c r="A6" s="30"/>
      <c r="B6" s="30"/>
      <c r="C6" s="31"/>
      <c r="D6" s="31"/>
      <c r="E6" s="31"/>
      <c r="F6" s="31"/>
      <c r="G6" s="31"/>
      <c r="H6" s="31"/>
      <c r="I6" s="31"/>
      <c r="J6" s="31"/>
      <c r="K6" s="29"/>
      <c r="L6" s="29"/>
      <c r="M6" s="29"/>
      <c r="N6" s="29"/>
      <c r="O6" s="29"/>
      <c r="P6" s="31"/>
      <c r="Q6" s="31"/>
      <c r="R6" s="29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</row>
    <row r="7" spans="1:69" s="15" customFormat="1" ht="15.75" x14ac:dyDescent="0.25">
      <c r="A7" s="42" t="s">
        <v>19</v>
      </c>
      <c r="B7" s="42" t="s">
        <v>4</v>
      </c>
      <c r="C7" s="42" t="s">
        <v>22</v>
      </c>
      <c r="D7" s="42"/>
      <c r="E7" s="42"/>
      <c r="F7" s="42"/>
      <c r="G7" s="42"/>
      <c r="H7" s="42"/>
      <c r="I7" s="42"/>
      <c r="J7" s="42"/>
      <c r="K7" s="42" t="s">
        <v>24</v>
      </c>
      <c r="L7" s="42"/>
      <c r="M7" s="42"/>
      <c r="N7" s="42"/>
      <c r="O7" s="42"/>
      <c r="P7" s="42"/>
      <c r="Q7" s="42"/>
      <c r="R7" s="42"/>
      <c r="S7" s="42" t="s">
        <v>31</v>
      </c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 t="s">
        <v>101</v>
      </c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0" t="s">
        <v>79</v>
      </c>
      <c r="AT7" s="40" t="s">
        <v>102</v>
      </c>
      <c r="AU7" s="41" t="s">
        <v>25</v>
      </c>
    </row>
    <row r="8" spans="1:69" ht="42.75" customHeight="1" x14ac:dyDescent="0.2">
      <c r="A8" s="42"/>
      <c r="B8" s="42"/>
      <c r="C8" s="42" t="s">
        <v>10</v>
      </c>
      <c r="D8" s="42"/>
      <c r="E8" s="42" t="s">
        <v>74</v>
      </c>
      <c r="F8" s="42"/>
      <c r="G8" s="42" t="s">
        <v>12</v>
      </c>
      <c r="H8" s="42"/>
      <c r="I8" s="42" t="s">
        <v>3</v>
      </c>
      <c r="J8" s="42"/>
      <c r="K8" s="42" t="s">
        <v>11</v>
      </c>
      <c r="L8" s="42"/>
      <c r="M8" s="42" t="s">
        <v>75</v>
      </c>
      <c r="N8" s="42"/>
      <c r="O8" s="42" t="s">
        <v>23</v>
      </c>
      <c r="P8" s="42"/>
      <c r="Q8" s="42" t="s">
        <v>76</v>
      </c>
      <c r="R8" s="42"/>
      <c r="S8" s="42" t="s">
        <v>77</v>
      </c>
      <c r="T8" s="42"/>
      <c r="U8" s="42" t="s">
        <v>13</v>
      </c>
      <c r="V8" s="42"/>
      <c r="W8" s="40" t="s">
        <v>18</v>
      </c>
      <c r="X8" s="40"/>
      <c r="Y8" s="42" t="s">
        <v>14</v>
      </c>
      <c r="Z8" s="42"/>
      <c r="AA8" s="27" t="s">
        <v>30</v>
      </c>
      <c r="AB8" s="42" t="s">
        <v>78</v>
      </c>
      <c r="AC8" s="42"/>
      <c r="AD8" s="42" t="s">
        <v>15</v>
      </c>
      <c r="AE8" s="42"/>
      <c r="AF8" s="42" t="s">
        <v>16</v>
      </c>
      <c r="AG8" s="42"/>
      <c r="AH8" s="42" t="s">
        <v>83</v>
      </c>
      <c r="AI8" s="42"/>
      <c r="AJ8" s="42" t="s">
        <v>82</v>
      </c>
      <c r="AK8" s="42"/>
      <c r="AL8" s="42" t="s">
        <v>17</v>
      </c>
      <c r="AM8" s="42"/>
      <c r="AN8" s="40" t="s">
        <v>80</v>
      </c>
      <c r="AO8" s="40"/>
      <c r="AP8" s="40"/>
      <c r="AQ8" s="40" t="s">
        <v>81</v>
      </c>
      <c r="AR8" s="40"/>
      <c r="AS8" s="40"/>
      <c r="AT8" s="40"/>
      <c r="AU8" s="41"/>
    </row>
    <row r="9" spans="1:69" s="1" customFormat="1" ht="16.5" customHeight="1" x14ac:dyDescent="0.2">
      <c r="A9" s="42"/>
      <c r="B9" s="42"/>
      <c r="C9" s="16" t="s">
        <v>97</v>
      </c>
      <c r="D9" s="16" t="s">
        <v>85</v>
      </c>
      <c r="E9" s="16" t="s">
        <v>97</v>
      </c>
      <c r="F9" s="16" t="s">
        <v>85</v>
      </c>
      <c r="G9" s="16" t="s">
        <v>97</v>
      </c>
      <c r="H9" s="16" t="s">
        <v>85</v>
      </c>
      <c r="I9" s="16" t="s">
        <v>97</v>
      </c>
      <c r="J9" s="16" t="s">
        <v>85</v>
      </c>
      <c r="K9" s="16" t="s">
        <v>97</v>
      </c>
      <c r="L9" s="16" t="s">
        <v>85</v>
      </c>
      <c r="M9" s="16" t="s">
        <v>97</v>
      </c>
      <c r="N9" s="16" t="s">
        <v>85</v>
      </c>
      <c r="O9" s="16" t="s">
        <v>88</v>
      </c>
      <c r="P9" s="16" t="s">
        <v>85</v>
      </c>
      <c r="Q9" s="16" t="s">
        <v>96</v>
      </c>
      <c r="R9" s="16" t="s">
        <v>85</v>
      </c>
      <c r="S9" s="16" t="s">
        <v>96</v>
      </c>
      <c r="T9" s="16" t="s">
        <v>85</v>
      </c>
      <c r="U9" s="16" t="s">
        <v>99</v>
      </c>
      <c r="V9" s="16" t="s">
        <v>85</v>
      </c>
      <c r="W9" s="16" t="s">
        <v>99</v>
      </c>
      <c r="X9" s="16" t="s">
        <v>85</v>
      </c>
      <c r="Y9" s="16" t="s">
        <v>21</v>
      </c>
      <c r="Z9" s="16" t="s">
        <v>85</v>
      </c>
      <c r="AA9" s="16" t="s">
        <v>85</v>
      </c>
      <c r="AB9" s="16" t="s">
        <v>98</v>
      </c>
      <c r="AC9" s="16" t="s">
        <v>85</v>
      </c>
      <c r="AD9" s="16" t="s">
        <v>2</v>
      </c>
      <c r="AE9" s="16" t="s">
        <v>85</v>
      </c>
      <c r="AF9" s="16" t="s">
        <v>100</v>
      </c>
      <c r="AG9" s="16" t="s">
        <v>85</v>
      </c>
      <c r="AH9" s="16" t="s">
        <v>100</v>
      </c>
      <c r="AI9" s="16" t="s">
        <v>85</v>
      </c>
      <c r="AJ9" s="16" t="s">
        <v>21</v>
      </c>
      <c r="AK9" s="16" t="s">
        <v>85</v>
      </c>
      <c r="AL9" s="16" t="s">
        <v>100</v>
      </c>
      <c r="AM9" s="16" t="s">
        <v>85</v>
      </c>
      <c r="AN9" s="16" t="s">
        <v>100</v>
      </c>
      <c r="AO9" s="16" t="s">
        <v>21</v>
      </c>
      <c r="AP9" s="16" t="s">
        <v>85</v>
      </c>
      <c r="AQ9" s="16" t="s">
        <v>21</v>
      </c>
      <c r="AR9" s="16" t="s">
        <v>85</v>
      </c>
      <c r="AS9" s="16" t="s">
        <v>85</v>
      </c>
      <c r="AT9" s="16" t="s">
        <v>85</v>
      </c>
      <c r="AU9" s="16" t="s">
        <v>85</v>
      </c>
    </row>
    <row r="10" spans="1:69" ht="15.75" x14ac:dyDescent="0.25">
      <c r="A10" s="17">
        <v>1</v>
      </c>
      <c r="B10" s="4" t="s">
        <v>92</v>
      </c>
      <c r="C10" s="6"/>
      <c r="D10" s="6"/>
      <c r="E10" s="6"/>
      <c r="F10" s="6"/>
      <c r="G10" s="6"/>
      <c r="H10" s="6"/>
      <c r="I10" s="6"/>
      <c r="J10" s="6"/>
      <c r="K10" s="6">
        <f>ROUND(L10/15578.26,0)</f>
        <v>-142</v>
      </c>
      <c r="L10" s="6">
        <v>-2208694</v>
      </c>
      <c r="M10" s="6"/>
      <c r="N10" s="6"/>
      <c r="O10" s="6"/>
      <c r="P10" s="6"/>
      <c r="Q10" s="6"/>
      <c r="R10" s="6"/>
      <c r="S10" s="6"/>
      <c r="T10" s="6"/>
      <c r="U10" s="9"/>
      <c r="V10" s="9"/>
      <c r="W10" s="9"/>
      <c r="X10" s="9"/>
      <c r="Y10" s="9"/>
      <c r="Z10" s="9"/>
      <c r="AA10" s="9">
        <v>2208694</v>
      </c>
      <c r="AB10" s="9"/>
      <c r="AC10" s="9">
        <v>-20000</v>
      </c>
      <c r="AD10" s="9"/>
      <c r="AE10" s="9"/>
      <c r="AF10" s="9"/>
      <c r="AG10" s="9"/>
      <c r="AH10" s="9"/>
      <c r="AI10" s="10"/>
      <c r="AJ10" s="10"/>
      <c r="AK10" s="10"/>
      <c r="AL10" s="10"/>
      <c r="AM10" s="10"/>
      <c r="AN10" s="10"/>
      <c r="AO10" s="10"/>
      <c r="AP10" s="6"/>
      <c r="AQ10" s="6"/>
      <c r="AR10" s="6"/>
      <c r="AS10" s="9"/>
      <c r="AT10" s="9"/>
      <c r="AU10" s="6">
        <f>D10+F10+H10+J10+L10+N10+P10+R10+T10+V10+X10+Z10+AA10+AC10+AE10+AG10+AI10+AK10+AM10+AP10+AR10+AS10+AT10</f>
        <v>-20000</v>
      </c>
      <c r="AV10" s="28"/>
      <c r="AW10" s="28"/>
      <c r="AX10" s="28"/>
      <c r="AY10" s="28"/>
      <c r="AZ10" s="28"/>
      <c r="BA10" s="28"/>
      <c r="BB10" s="28"/>
      <c r="BC10" s="28"/>
      <c r="BD10" s="28"/>
      <c r="BE10" s="28"/>
      <c r="BF10" s="28"/>
      <c r="BG10" s="28"/>
      <c r="BH10" s="28"/>
      <c r="BI10" s="28"/>
      <c r="BJ10" s="28"/>
      <c r="BK10" s="28"/>
      <c r="BL10" s="28"/>
      <c r="BM10" s="28"/>
      <c r="BN10" s="28"/>
      <c r="BO10" s="28"/>
      <c r="BP10" s="28"/>
      <c r="BQ10" s="28"/>
    </row>
    <row r="11" spans="1:69" ht="15.75" x14ac:dyDescent="0.25">
      <c r="A11" s="18">
        <v>2</v>
      </c>
      <c r="B11" s="4" t="s">
        <v>57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10"/>
      <c r="AJ11" s="10"/>
      <c r="AK11" s="10"/>
      <c r="AL11" s="10"/>
      <c r="AM11" s="10"/>
      <c r="AN11" s="10"/>
      <c r="AO11" s="10"/>
      <c r="AP11" s="6"/>
      <c r="AQ11" s="6"/>
      <c r="AR11" s="6"/>
      <c r="AS11" s="9"/>
      <c r="AT11" s="9"/>
      <c r="AU11" s="6">
        <f t="shared" ref="AU11:AU74" si="0">D11+F11+H11+J11+L11+N11+P11+R11+T11+V11+X11+Z11+AA11+AC11+AE11+AG11+AI11+AK11+AM11+AP11+AR11+AS11+AT11</f>
        <v>0</v>
      </c>
      <c r="AV11" s="28"/>
      <c r="AW11" s="28"/>
      <c r="AX11" s="28"/>
      <c r="AY11" s="28"/>
      <c r="AZ11" s="28"/>
      <c r="BA11" s="28"/>
      <c r="BB11" s="28"/>
      <c r="BC11" s="28"/>
      <c r="BD11" s="28"/>
      <c r="BE11" s="28"/>
      <c r="BF11" s="28"/>
      <c r="BG11" s="28"/>
      <c r="BH11" s="28"/>
      <c r="BI11" s="28"/>
      <c r="BJ11" s="28"/>
      <c r="BK11" s="28"/>
      <c r="BL11" s="28"/>
      <c r="BM11" s="28"/>
      <c r="BN11" s="28"/>
      <c r="BO11" s="28"/>
      <c r="BP11" s="28"/>
      <c r="BQ11" s="28"/>
    </row>
    <row r="12" spans="1:69" ht="15.75" x14ac:dyDescent="0.25">
      <c r="A12" s="18">
        <v>3</v>
      </c>
      <c r="B12" s="4" t="s">
        <v>91</v>
      </c>
      <c r="C12" s="6">
        <v>50</v>
      </c>
      <c r="D12" s="6">
        <v>1000104</v>
      </c>
      <c r="E12" s="6"/>
      <c r="F12" s="6"/>
      <c r="G12" s="6"/>
      <c r="H12" s="6"/>
      <c r="I12" s="6"/>
      <c r="J12" s="6"/>
      <c r="K12" s="6">
        <f t="shared" ref="K12:K38" si="1">ROUND(L12/15578.26,0)</f>
        <v>-45</v>
      </c>
      <c r="L12" s="6">
        <v>-702987</v>
      </c>
      <c r="M12" s="6"/>
      <c r="N12" s="6"/>
      <c r="O12" s="6"/>
      <c r="P12" s="6"/>
      <c r="Q12" s="6"/>
      <c r="R12" s="6"/>
      <c r="S12" s="6"/>
      <c r="T12" s="6"/>
      <c r="U12" s="9"/>
      <c r="V12" s="9"/>
      <c r="W12" s="9"/>
      <c r="X12" s="9"/>
      <c r="Y12" s="9"/>
      <c r="Z12" s="9"/>
      <c r="AA12" s="9">
        <v>702987</v>
      </c>
      <c r="AB12" s="9"/>
      <c r="AC12" s="9"/>
      <c r="AD12" s="9"/>
      <c r="AE12" s="9"/>
      <c r="AF12" s="9"/>
      <c r="AG12" s="9"/>
      <c r="AH12" s="9"/>
      <c r="AI12" s="10"/>
      <c r="AJ12" s="10"/>
      <c r="AK12" s="10"/>
      <c r="AL12" s="10"/>
      <c r="AM12" s="10"/>
      <c r="AN12" s="10"/>
      <c r="AO12" s="10"/>
      <c r="AP12" s="6"/>
      <c r="AQ12" s="6"/>
      <c r="AR12" s="6"/>
      <c r="AS12" s="9"/>
      <c r="AT12" s="9"/>
      <c r="AU12" s="6">
        <f t="shared" si="0"/>
        <v>1000104</v>
      </c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</row>
    <row r="13" spans="1:69" ht="15.75" x14ac:dyDescent="0.25">
      <c r="A13" s="18">
        <v>4</v>
      </c>
      <c r="B13" s="4" t="s">
        <v>58</v>
      </c>
      <c r="C13" s="6">
        <v>44</v>
      </c>
      <c r="D13" s="6">
        <v>1000188</v>
      </c>
      <c r="E13" s="6"/>
      <c r="F13" s="6"/>
      <c r="G13" s="6"/>
      <c r="H13" s="6"/>
      <c r="I13" s="6"/>
      <c r="J13" s="6"/>
      <c r="K13" s="6">
        <f t="shared" si="1"/>
        <v>-62</v>
      </c>
      <c r="L13" s="6">
        <v>-968175</v>
      </c>
      <c r="M13" s="6"/>
      <c r="N13" s="6"/>
      <c r="O13" s="6"/>
      <c r="P13" s="6"/>
      <c r="Q13" s="6"/>
      <c r="R13" s="6"/>
      <c r="S13" s="6"/>
      <c r="T13" s="6"/>
      <c r="U13" s="9"/>
      <c r="V13" s="9"/>
      <c r="W13" s="9"/>
      <c r="X13" s="9"/>
      <c r="Y13" s="9"/>
      <c r="Z13" s="9"/>
      <c r="AA13" s="9">
        <v>968175</v>
      </c>
      <c r="AB13" s="9"/>
      <c r="AC13" s="9"/>
      <c r="AD13" s="9"/>
      <c r="AE13" s="9"/>
      <c r="AF13" s="9"/>
      <c r="AG13" s="9"/>
      <c r="AH13" s="9"/>
      <c r="AI13" s="10"/>
      <c r="AJ13" s="10"/>
      <c r="AK13" s="10"/>
      <c r="AL13" s="10"/>
      <c r="AM13" s="10"/>
      <c r="AN13" s="10"/>
      <c r="AO13" s="10"/>
      <c r="AP13" s="6"/>
      <c r="AQ13" s="6"/>
      <c r="AR13" s="6"/>
      <c r="AS13" s="9"/>
      <c r="AT13" s="9"/>
      <c r="AU13" s="6">
        <f t="shared" si="0"/>
        <v>1000188</v>
      </c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</row>
    <row r="14" spans="1:69" ht="15.75" x14ac:dyDescent="0.25">
      <c r="A14" s="18">
        <v>5</v>
      </c>
      <c r="B14" s="4" t="s">
        <v>59</v>
      </c>
      <c r="C14" s="6">
        <v>44</v>
      </c>
      <c r="D14" s="6">
        <v>1000167</v>
      </c>
      <c r="E14" s="6"/>
      <c r="F14" s="6"/>
      <c r="G14" s="6"/>
      <c r="H14" s="6"/>
      <c r="I14" s="6"/>
      <c r="J14" s="6"/>
      <c r="K14" s="6">
        <f t="shared" si="1"/>
        <v>-59</v>
      </c>
      <c r="L14" s="6">
        <v>-912144</v>
      </c>
      <c r="M14" s="6"/>
      <c r="N14" s="6"/>
      <c r="O14" s="6"/>
      <c r="P14" s="6"/>
      <c r="Q14" s="6"/>
      <c r="R14" s="6"/>
      <c r="S14" s="6"/>
      <c r="T14" s="6"/>
      <c r="U14" s="9"/>
      <c r="V14" s="9"/>
      <c r="W14" s="9"/>
      <c r="X14" s="9"/>
      <c r="Y14" s="9"/>
      <c r="Z14" s="9"/>
      <c r="AA14" s="9">
        <v>912144</v>
      </c>
      <c r="AB14" s="9"/>
      <c r="AC14" s="9"/>
      <c r="AD14" s="9"/>
      <c r="AE14" s="9"/>
      <c r="AF14" s="9"/>
      <c r="AG14" s="9"/>
      <c r="AH14" s="9"/>
      <c r="AI14" s="10"/>
      <c r="AJ14" s="10"/>
      <c r="AK14" s="10"/>
      <c r="AL14" s="10"/>
      <c r="AM14" s="10"/>
      <c r="AN14" s="10"/>
      <c r="AO14" s="10"/>
      <c r="AP14" s="6"/>
      <c r="AQ14" s="6"/>
      <c r="AR14" s="6"/>
      <c r="AS14" s="9"/>
      <c r="AT14" s="9"/>
      <c r="AU14" s="6">
        <f t="shared" si="0"/>
        <v>1000167</v>
      </c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</row>
    <row r="15" spans="1:69" ht="15.75" x14ac:dyDescent="0.25">
      <c r="A15" s="18">
        <v>6</v>
      </c>
      <c r="B15" s="4" t="s">
        <v>60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10"/>
      <c r="AJ15" s="10"/>
      <c r="AK15" s="10"/>
      <c r="AL15" s="10"/>
      <c r="AM15" s="10"/>
      <c r="AN15" s="10"/>
      <c r="AO15" s="10"/>
      <c r="AP15" s="6"/>
      <c r="AQ15" s="6"/>
      <c r="AR15" s="6"/>
      <c r="AS15" s="9"/>
      <c r="AT15" s="9"/>
      <c r="AU15" s="6">
        <f t="shared" si="0"/>
        <v>0</v>
      </c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</row>
    <row r="16" spans="1:69" ht="31.5" x14ac:dyDescent="0.25">
      <c r="A16" s="18">
        <v>7</v>
      </c>
      <c r="B16" s="4" t="s">
        <v>47</v>
      </c>
      <c r="C16" s="6"/>
      <c r="D16" s="6"/>
      <c r="E16" s="6"/>
      <c r="F16" s="6"/>
      <c r="G16" s="6"/>
      <c r="H16" s="6"/>
      <c r="I16" s="6"/>
      <c r="J16" s="6"/>
      <c r="K16" s="6">
        <f>ROUND(L16/15578.26,0)</f>
        <v>-151</v>
      </c>
      <c r="L16" s="6">
        <v>-2346897</v>
      </c>
      <c r="M16" s="6"/>
      <c r="N16" s="6"/>
      <c r="O16" s="6"/>
      <c r="P16" s="6"/>
      <c r="Q16" s="6"/>
      <c r="R16" s="6"/>
      <c r="S16" s="6"/>
      <c r="T16" s="6"/>
      <c r="U16" s="9"/>
      <c r="V16" s="9"/>
      <c r="W16" s="9"/>
      <c r="X16" s="9"/>
      <c r="Y16" s="9"/>
      <c r="Z16" s="9"/>
      <c r="AA16" s="9">
        <v>2346897</v>
      </c>
      <c r="AB16" s="9"/>
      <c r="AC16" s="9">
        <v>-20000</v>
      </c>
      <c r="AD16" s="9"/>
      <c r="AE16" s="9"/>
      <c r="AF16" s="9"/>
      <c r="AG16" s="9"/>
      <c r="AH16" s="9"/>
      <c r="AI16" s="10"/>
      <c r="AJ16" s="10"/>
      <c r="AK16" s="10"/>
      <c r="AL16" s="10"/>
      <c r="AM16" s="10"/>
      <c r="AN16" s="10"/>
      <c r="AO16" s="10"/>
      <c r="AP16" s="6"/>
      <c r="AQ16" s="6"/>
      <c r="AR16" s="6"/>
      <c r="AS16" s="9"/>
      <c r="AT16" s="9"/>
      <c r="AU16" s="6">
        <f t="shared" si="0"/>
        <v>-20000</v>
      </c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</row>
    <row r="17" spans="1:69" ht="15.75" customHeight="1" x14ac:dyDescent="0.25">
      <c r="A17" s="18">
        <v>8</v>
      </c>
      <c r="B17" s="4" t="s">
        <v>104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10"/>
      <c r="AJ17" s="10"/>
      <c r="AK17" s="10"/>
      <c r="AL17" s="10"/>
      <c r="AM17" s="10"/>
      <c r="AN17" s="10"/>
      <c r="AO17" s="10"/>
      <c r="AP17" s="6"/>
      <c r="AQ17" s="6"/>
      <c r="AR17" s="6"/>
      <c r="AS17" s="9"/>
      <c r="AT17" s="9"/>
      <c r="AU17" s="6">
        <f t="shared" si="0"/>
        <v>0</v>
      </c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</row>
    <row r="18" spans="1:69" ht="15.75" customHeight="1" x14ac:dyDescent="0.25">
      <c r="A18" s="18">
        <v>9</v>
      </c>
      <c r="B18" s="4" t="s">
        <v>42</v>
      </c>
      <c r="C18" s="6"/>
      <c r="D18" s="6"/>
      <c r="E18" s="6"/>
      <c r="F18" s="6"/>
      <c r="G18" s="6"/>
      <c r="H18" s="6"/>
      <c r="I18" s="6"/>
      <c r="J18" s="6"/>
      <c r="K18" s="6">
        <f>ROUND(L18/15578.26,0)+1</f>
        <v>-72</v>
      </c>
      <c r="L18" s="6">
        <v>-1130894</v>
      </c>
      <c r="M18" s="6"/>
      <c r="N18" s="6"/>
      <c r="O18" s="6"/>
      <c r="P18" s="6"/>
      <c r="Q18" s="6"/>
      <c r="R18" s="6"/>
      <c r="S18" s="6"/>
      <c r="T18" s="6"/>
      <c r="U18" s="9"/>
      <c r="V18" s="9"/>
      <c r="W18" s="9"/>
      <c r="X18" s="9"/>
      <c r="Y18" s="9">
        <v>39</v>
      </c>
      <c r="Z18" s="9"/>
      <c r="AA18" s="9">
        <v>1129906</v>
      </c>
      <c r="AB18" s="9"/>
      <c r="AC18" s="9"/>
      <c r="AD18" s="9"/>
      <c r="AE18" s="9"/>
      <c r="AF18" s="9"/>
      <c r="AG18" s="9"/>
      <c r="AH18" s="9"/>
      <c r="AI18" s="10"/>
      <c r="AJ18" s="10"/>
      <c r="AK18" s="10"/>
      <c r="AL18" s="10"/>
      <c r="AM18" s="10"/>
      <c r="AN18" s="10"/>
      <c r="AO18" s="10"/>
      <c r="AP18" s="6"/>
      <c r="AQ18" s="6"/>
      <c r="AR18" s="6"/>
      <c r="AS18" s="9"/>
      <c r="AT18" s="9"/>
      <c r="AU18" s="6">
        <f t="shared" si="0"/>
        <v>-988</v>
      </c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</row>
    <row r="19" spans="1:69" ht="15.75" x14ac:dyDescent="0.25">
      <c r="A19" s="18">
        <v>10</v>
      </c>
      <c r="B19" s="4" t="s">
        <v>90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10"/>
      <c r="AJ19" s="10"/>
      <c r="AK19" s="10"/>
      <c r="AL19" s="10"/>
      <c r="AM19" s="10"/>
      <c r="AN19" s="10"/>
      <c r="AO19" s="10"/>
      <c r="AP19" s="6"/>
      <c r="AQ19" s="6"/>
      <c r="AR19" s="6"/>
      <c r="AS19" s="9"/>
      <c r="AT19" s="9"/>
      <c r="AU19" s="6">
        <f t="shared" si="0"/>
        <v>0</v>
      </c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</row>
    <row r="20" spans="1:69" ht="31.5" x14ac:dyDescent="0.25">
      <c r="A20" s="18">
        <v>11</v>
      </c>
      <c r="B20" s="4" t="s">
        <v>94</v>
      </c>
      <c r="C20" s="6"/>
      <c r="D20" s="6"/>
      <c r="E20" s="6"/>
      <c r="F20" s="6"/>
      <c r="G20" s="6"/>
      <c r="H20" s="6"/>
      <c r="I20" s="6"/>
      <c r="J20" s="6"/>
      <c r="K20" s="6">
        <f t="shared" si="1"/>
        <v>-151</v>
      </c>
      <c r="L20" s="6">
        <v>-2346295</v>
      </c>
      <c r="M20" s="6"/>
      <c r="N20" s="6"/>
      <c r="O20" s="6"/>
      <c r="P20" s="6"/>
      <c r="Q20" s="6"/>
      <c r="R20" s="6"/>
      <c r="S20" s="6"/>
      <c r="T20" s="6"/>
      <c r="U20" s="9"/>
      <c r="V20" s="9"/>
      <c r="W20" s="9"/>
      <c r="X20" s="9"/>
      <c r="Y20" s="9"/>
      <c r="Z20" s="9"/>
      <c r="AA20" s="9">
        <v>2346295</v>
      </c>
      <c r="AB20" s="9"/>
      <c r="AC20" s="9">
        <v>-19750</v>
      </c>
      <c r="AD20" s="9"/>
      <c r="AE20" s="9"/>
      <c r="AF20" s="9"/>
      <c r="AG20" s="9"/>
      <c r="AH20" s="9"/>
      <c r="AI20" s="10"/>
      <c r="AJ20" s="10"/>
      <c r="AK20" s="10"/>
      <c r="AL20" s="10"/>
      <c r="AM20" s="10"/>
      <c r="AN20" s="10"/>
      <c r="AO20" s="10"/>
      <c r="AP20" s="6"/>
      <c r="AQ20" s="6"/>
      <c r="AR20" s="6"/>
      <c r="AS20" s="9"/>
      <c r="AT20" s="9"/>
      <c r="AU20" s="6">
        <f t="shared" si="0"/>
        <v>-19750</v>
      </c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</row>
    <row r="21" spans="1:69" ht="15.75" x14ac:dyDescent="0.25">
      <c r="A21" s="18">
        <v>12</v>
      </c>
      <c r="B21" s="4" t="s">
        <v>93</v>
      </c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10"/>
      <c r="AJ21" s="10"/>
      <c r="AK21" s="10"/>
      <c r="AL21" s="10"/>
      <c r="AM21" s="10"/>
      <c r="AN21" s="10"/>
      <c r="AO21" s="10"/>
      <c r="AP21" s="6"/>
      <c r="AQ21" s="6"/>
      <c r="AR21" s="6"/>
      <c r="AS21" s="9"/>
      <c r="AT21" s="9"/>
      <c r="AU21" s="6">
        <f t="shared" si="0"/>
        <v>0</v>
      </c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</row>
    <row r="22" spans="1:69" ht="31.5" x14ac:dyDescent="0.25">
      <c r="A22" s="18">
        <v>13</v>
      </c>
      <c r="B22" s="4" t="s">
        <v>61</v>
      </c>
      <c r="C22" s="6"/>
      <c r="D22" s="6"/>
      <c r="E22" s="6"/>
      <c r="F22" s="6"/>
      <c r="G22" s="6"/>
      <c r="H22" s="6"/>
      <c r="I22" s="6"/>
      <c r="J22" s="6"/>
      <c r="K22" s="6">
        <f t="shared" si="1"/>
        <v>-92</v>
      </c>
      <c r="L22" s="6">
        <v>-1431534</v>
      </c>
      <c r="M22" s="6"/>
      <c r="N22" s="6"/>
      <c r="O22" s="6"/>
      <c r="P22" s="6"/>
      <c r="Q22" s="6"/>
      <c r="R22" s="6"/>
      <c r="S22" s="6"/>
      <c r="T22" s="6"/>
      <c r="U22" s="9"/>
      <c r="V22" s="9"/>
      <c r="W22" s="9"/>
      <c r="X22" s="9"/>
      <c r="Y22" s="9"/>
      <c r="Z22" s="9"/>
      <c r="AA22" s="9">
        <v>1431534</v>
      </c>
      <c r="AB22" s="9"/>
      <c r="AC22" s="9"/>
      <c r="AD22" s="11"/>
      <c r="AE22" s="9"/>
      <c r="AF22" s="9"/>
      <c r="AG22" s="9"/>
      <c r="AH22" s="9"/>
      <c r="AI22" s="10"/>
      <c r="AJ22" s="10"/>
      <c r="AK22" s="10"/>
      <c r="AL22" s="10"/>
      <c r="AM22" s="10"/>
      <c r="AN22" s="10"/>
      <c r="AO22" s="10"/>
      <c r="AP22" s="6"/>
      <c r="AQ22" s="6"/>
      <c r="AR22" s="6"/>
      <c r="AS22" s="9"/>
      <c r="AT22" s="9"/>
      <c r="AU22" s="6">
        <f t="shared" si="0"/>
        <v>0</v>
      </c>
      <c r="AV22" s="28"/>
      <c r="AW22" s="28"/>
      <c r="AX22" s="28"/>
      <c r="AY22" s="28"/>
      <c r="AZ22" s="28"/>
      <c r="BA22" s="28"/>
      <c r="BB22" s="28"/>
      <c r="BC22" s="28"/>
      <c r="BD22" s="28"/>
      <c r="BE22" s="28"/>
      <c r="BF22" s="28"/>
      <c r="BG22" s="28"/>
      <c r="BH22" s="28"/>
      <c r="BI22" s="28"/>
      <c r="BJ22" s="28"/>
      <c r="BK22" s="28"/>
      <c r="BL22" s="28"/>
      <c r="BM22" s="28"/>
      <c r="BN22" s="28"/>
      <c r="BO22" s="28"/>
      <c r="BP22" s="28"/>
      <c r="BQ22" s="28"/>
    </row>
    <row r="23" spans="1:69" ht="31.5" x14ac:dyDescent="0.25">
      <c r="A23" s="18">
        <v>14</v>
      </c>
      <c r="B23" s="4" t="s">
        <v>43</v>
      </c>
      <c r="C23" s="6">
        <v>51</v>
      </c>
      <c r="D23" s="6">
        <v>1000139</v>
      </c>
      <c r="E23" s="6"/>
      <c r="F23" s="6"/>
      <c r="G23" s="6"/>
      <c r="H23" s="6"/>
      <c r="I23" s="6"/>
      <c r="J23" s="6"/>
      <c r="K23" s="6">
        <f t="shared" si="1"/>
        <v>-32</v>
      </c>
      <c r="L23" s="6">
        <v>-499608</v>
      </c>
      <c r="M23" s="6"/>
      <c r="N23" s="6"/>
      <c r="O23" s="6"/>
      <c r="P23" s="6"/>
      <c r="Q23" s="6"/>
      <c r="R23" s="6"/>
      <c r="S23" s="6"/>
      <c r="T23" s="6"/>
      <c r="U23" s="9"/>
      <c r="V23" s="9"/>
      <c r="W23" s="9"/>
      <c r="X23" s="9"/>
      <c r="Y23" s="9"/>
      <c r="Z23" s="9"/>
      <c r="AA23" s="9">
        <v>499608</v>
      </c>
      <c r="AB23" s="9"/>
      <c r="AC23" s="9"/>
      <c r="AD23" s="9"/>
      <c r="AE23" s="9"/>
      <c r="AF23" s="9"/>
      <c r="AG23" s="9"/>
      <c r="AH23" s="9"/>
      <c r="AI23" s="10"/>
      <c r="AJ23" s="10"/>
      <c r="AK23" s="10"/>
      <c r="AL23" s="10"/>
      <c r="AM23" s="10"/>
      <c r="AN23" s="10"/>
      <c r="AO23" s="10"/>
      <c r="AP23" s="6"/>
      <c r="AQ23" s="6"/>
      <c r="AR23" s="6"/>
      <c r="AS23" s="9"/>
      <c r="AT23" s="9"/>
      <c r="AU23" s="6">
        <f t="shared" si="0"/>
        <v>1000139</v>
      </c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28"/>
      <c r="BG23" s="28"/>
      <c r="BH23" s="28"/>
      <c r="BI23" s="28"/>
      <c r="BJ23" s="28"/>
      <c r="BK23" s="28"/>
      <c r="BL23" s="28"/>
      <c r="BM23" s="28"/>
      <c r="BN23" s="28"/>
      <c r="BO23" s="28"/>
      <c r="BP23" s="28"/>
      <c r="BQ23" s="28"/>
    </row>
    <row r="24" spans="1:69" ht="15.75" x14ac:dyDescent="0.25">
      <c r="A24" s="18">
        <v>15</v>
      </c>
      <c r="B24" s="4" t="s">
        <v>62</v>
      </c>
      <c r="C24" s="6"/>
      <c r="D24" s="6"/>
      <c r="E24" s="6"/>
      <c r="F24" s="6"/>
      <c r="G24" s="6"/>
      <c r="H24" s="6"/>
      <c r="I24" s="6"/>
      <c r="J24" s="6"/>
      <c r="K24" s="6">
        <f t="shared" si="1"/>
        <v>-5</v>
      </c>
      <c r="L24" s="6">
        <v>-73506</v>
      </c>
      <c r="M24" s="6"/>
      <c r="N24" s="6"/>
      <c r="O24" s="6"/>
      <c r="P24" s="6"/>
      <c r="Q24" s="6"/>
      <c r="R24" s="6"/>
      <c r="S24" s="6"/>
      <c r="T24" s="6"/>
      <c r="U24" s="9"/>
      <c r="V24" s="9"/>
      <c r="W24" s="9"/>
      <c r="X24" s="9"/>
      <c r="Y24" s="9"/>
      <c r="Z24" s="9"/>
      <c r="AA24" s="9">
        <v>73506</v>
      </c>
      <c r="AB24" s="9"/>
      <c r="AC24" s="9"/>
      <c r="AD24" s="9"/>
      <c r="AE24" s="9"/>
      <c r="AF24" s="9"/>
      <c r="AG24" s="9"/>
      <c r="AH24" s="9"/>
      <c r="AI24" s="10"/>
      <c r="AJ24" s="10"/>
      <c r="AK24" s="10"/>
      <c r="AL24" s="10"/>
      <c r="AM24" s="10"/>
      <c r="AN24" s="10"/>
      <c r="AO24" s="10"/>
      <c r="AP24" s="6"/>
      <c r="AQ24" s="6"/>
      <c r="AR24" s="6"/>
      <c r="AS24" s="9"/>
      <c r="AT24" s="9"/>
      <c r="AU24" s="6">
        <f t="shared" si="0"/>
        <v>0</v>
      </c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  <c r="BM24" s="28"/>
      <c r="BN24" s="28"/>
      <c r="BO24" s="28"/>
      <c r="BP24" s="28"/>
      <c r="BQ24" s="28"/>
    </row>
    <row r="25" spans="1:69" ht="31.5" x14ac:dyDescent="0.25">
      <c r="A25" s="17">
        <v>16</v>
      </c>
      <c r="B25" s="4" t="s">
        <v>44</v>
      </c>
      <c r="C25" s="6">
        <v>46</v>
      </c>
      <c r="D25" s="6">
        <v>1000113</v>
      </c>
      <c r="E25" s="6"/>
      <c r="F25" s="6"/>
      <c r="G25" s="6"/>
      <c r="H25" s="6"/>
      <c r="I25" s="6"/>
      <c r="J25" s="6"/>
      <c r="K25" s="6">
        <f t="shared" si="1"/>
        <v>-37</v>
      </c>
      <c r="L25" s="6">
        <v>-579000</v>
      </c>
      <c r="M25" s="6"/>
      <c r="N25" s="6"/>
      <c r="O25" s="6"/>
      <c r="P25" s="6"/>
      <c r="Q25" s="6"/>
      <c r="R25" s="6"/>
      <c r="S25" s="6"/>
      <c r="T25" s="6"/>
      <c r="U25" s="9"/>
      <c r="V25" s="9"/>
      <c r="W25" s="9"/>
      <c r="X25" s="9"/>
      <c r="Y25" s="9"/>
      <c r="Z25" s="9"/>
      <c r="AA25" s="9">
        <v>579000</v>
      </c>
      <c r="AB25" s="9"/>
      <c r="AC25" s="9"/>
      <c r="AD25" s="9"/>
      <c r="AE25" s="9"/>
      <c r="AF25" s="9"/>
      <c r="AG25" s="9"/>
      <c r="AH25" s="9"/>
      <c r="AI25" s="10"/>
      <c r="AJ25" s="10"/>
      <c r="AK25" s="10"/>
      <c r="AL25" s="10"/>
      <c r="AM25" s="10"/>
      <c r="AN25" s="10"/>
      <c r="AO25" s="10"/>
      <c r="AP25" s="6"/>
      <c r="AQ25" s="6"/>
      <c r="AR25" s="6"/>
      <c r="AS25" s="9"/>
      <c r="AT25" s="9"/>
      <c r="AU25" s="6">
        <f t="shared" si="0"/>
        <v>1000113</v>
      </c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28"/>
      <c r="BG25" s="28"/>
      <c r="BH25" s="28"/>
      <c r="BI25" s="28"/>
      <c r="BJ25" s="28"/>
      <c r="BK25" s="28"/>
      <c r="BL25" s="28"/>
      <c r="BM25" s="28"/>
      <c r="BN25" s="28"/>
      <c r="BO25" s="28"/>
      <c r="BP25" s="28"/>
      <c r="BQ25" s="28"/>
    </row>
    <row r="26" spans="1:69" ht="15.75" x14ac:dyDescent="0.25">
      <c r="A26" s="17">
        <v>17</v>
      </c>
      <c r="B26" s="4" t="s">
        <v>84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10"/>
      <c r="AJ26" s="10"/>
      <c r="AK26" s="10"/>
      <c r="AL26" s="10"/>
      <c r="AM26" s="10"/>
      <c r="AN26" s="10"/>
      <c r="AO26" s="10"/>
      <c r="AP26" s="6"/>
      <c r="AQ26" s="6"/>
      <c r="AR26" s="6"/>
      <c r="AS26" s="9"/>
      <c r="AT26" s="9"/>
      <c r="AU26" s="6">
        <f t="shared" si="0"/>
        <v>0</v>
      </c>
      <c r="AV26" s="28"/>
      <c r="AW26" s="28"/>
      <c r="AX26" s="28"/>
      <c r="AY26" s="28"/>
      <c r="AZ26" s="28"/>
      <c r="BA26" s="28"/>
      <c r="BB26" s="28"/>
      <c r="BC26" s="28"/>
      <c r="BD26" s="28"/>
      <c r="BE26" s="28"/>
      <c r="BF26" s="28"/>
      <c r="BG26" s="28"/>
      <c r="BH26" s="28"/>
      <c r="BI26" s="28"/>
      <c r="BJ26" s="28"/>
      <c r="BK26" s="28"/>
      <c r="BL26" s="28"/>
      <c r="BM26" s="28"/>
      <c r="BN26" s="28"/>
      <c r="BO26" s="28"/>
      <c r="BP26" s="28"/>
      <c r="BQ26" s="28"/>
    </row>
    <row r="27" spans="1:69" ht="15.75" x14ac:dyDescent="0.25">
      <c r="A27" s="17">
        <v>18</v>
      </c>
      <c r="B27" s="4" t="s">
        <v>95</v>
      </c>
      <c r="C27" s="6"/>
      <c r="D27" s="6"/>
      <c r="E27" s="6"/>
      <c r="F27" s="6"/>
      <c r="G27" s="6"/>
      <c r="H27" s="6"/>
      <c r="I27" s="6"/>
      <c r="J27" s="6"/>
      <c r="K27" s="6">
        <f t="shared" si="1"/>
        <v>-4</v>
      </c>
      <c r="L27" s="6">
        <v>-69196</v>
      </c>
      <c r="M27" s="6"/>
      <c r="N27" s="6"/>
      <c r="O27" s="6"/>
      <c r="P27" s="6"/>
      <c r="Q27" s="6"/>
      <c r="R27" s="6"/>
      <c r="S27" s="6"/>
      <c r="T27" s="6"/>
      <c r="U27" s="9"/>
      <c r="V27" s="9"/>
      <c r="W27" s="9"/>
      <c r="X27" s="9"/>
      <c r="Y27" s="9"/>
      <c r="Z27" s="9"/>
      <c r="AA27" s="9">
        <v>69196</v>
      </c>
      <c r="AB27" s="9"/>
      <c r="AC27" s="9"/>
      <c r="AD27" s="9"/>
      <c r="AE27" s="9"/>
      <c r="AF27" s="9"/>
      <c r="AG27" s="9"/>
      <c r="AH27" s="9"/>
      <c r="AI27" s="10"/>
      <c r="AJ27" s="10"/>
      <c r="AK27" s="10"/>
      <c r="AL27" s="10"/>
      <c r="AM27" s="10"/>
      <c r="AN27" s="10"/>
      <c r="AO27" s="10"/>
      <c r="AP27" s="6"/>
      <c r="AQ27" s="6"/>
      <c r="AR27" s="6"/>
      <c r="AS27" s="9"/>
      <c r="AT27" s="9"/>
      <c r="AU27" s="6">
        <f t="shared" si="0"/>
        <v>0</v>
      </c>
      <c r="AV27" s="28"/>
      <c r="AW27" s="28"/>
      <c r="AX27" s="28"/>
      <c r="AY27" s="28"/>
      <c r="AZ27" s="28"/>
      <c r="BA27" s="28"/>
      <c r="BB27" s="28"/>
      <c r="BC27" s="28"/>
      <c r="BD27" s="28"/>
      <c r="BE27" s="28"/>
      <c r="BF27" s="28"/>
      <c r="BG27" s="28"/>
      <c r="BH27" s="28"/>
      <c r="BI27" s="28"/>
      <c r="BJ27" s="28"/>
      <c r="BK27" s="28"/>
      <c r="BL27" s="28"/>
      <c r="BM27" s="28"/>
      <c r="BN27" s="28"/>
      <c r="BO27" s="28"/>
      <c r="BP27" s="28"/>
      <c r="BQ27" s="28"/>
    </row>
    <row r="28" spans="1:69" ht="15.75" x14ac:dyDescent="0.25">
      <c r="A28" s="17">
        <v>19</v>
      </c>
      <c r="B28" s="4" t="s">
        <v>0</v>
      </c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9"/>
      <c r="V28" s="9"/>
      <c r="W28" s="9"/>
      <c r="X28" s="9"/>
      <c r="Y28" s="9"/>
      <c r="Z28" s="9"/>
      <c r="AA28" s="9"/>
      <c r="AB28" s="9"/>
      <c r="AC28" s="9">
        <v>27250</v>
      </c>
      <c r="AD28" s="9"/>
      <c r="AE28" s="9"/>
      <c r="AF28" s="9"/>
      <c r="AG28" s="9"/>
      <c r="AH28" s="9"/>
      <c r="AI28" s="10"/>
      <c r="AJ28" s="10"/>
      <c r="AK28" s="10"/>
      <c r="AL28" s="10"/>
      <c r="AM28" s="10"/>
      <c r="AN28" s="10"/>
      <c r="AO28" s="10"/>
      <c r="AP28" s="6"/>
      <c r="AQ28" s="6"/>
      <c r="AR28" s="6"/>
      <c r="AS28" s="9"/>
      <c r="AT28" s="9"/>
      <c r="AU28" s="6">
        <f t="shared" si="0"/>
        <v>27250</v>
      </c>
      <c r="AV28" s="28"/>
      <c r="AW28" s="28"/>
      <c r="AX28" s="28"/>
      <c r="AY28" s="28"/>
      <c r="AZ28" s="28"/>
      <c r="BA28" s="28"/>
      <c r="BB28" s="28"/>
      <c r="BC28" s="28"/>
      <c r="BD28" s="28"/>
      <c r="BE28" s="28"/>
      <c r="BF28" s="28"/>
      <c r="BG28" s="28"/>
      <c r="BH28" s="28"/>
      <c r="BI28" s="28"/>
      <c r="BJ28" s="28"/>
      <c r="BK28" s="28"/>
      <c r="BL28" s="28"/>
      <c r="BM28" s="28"/>
      <c r="BN28" s="28"/>
      <c r="BO28" s="28"/>
      <c r="BP28" s="28"/>
      <c r="BQ28" s="28"/>
    </row>
    <row r="29" spans="1:69" ht="15.75" x14ac:dyDescent="0.25">
      <c r="A29" s="17">
        <v>20</v>
      </c>
      <c r="B29" s="4" t="s">
        <v>1</v>
      </c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9"/>
      <c r="V29" s="9"/>
      <c r="W29" s="9"/>
      <c r="X29" s="9"/>
      <c r="Y29" s="9"/>
      <c r="Z29" s="9"/>
      <c r="AA29" s="9"/>
      <c r="AB29" s="9"/>
      <c r="AC29" s="9">
        <v>-22330</v>
      </c>
      <c r="AD29" s="9"/>
      <c r="AE29" s="9"/>
      <c r="AF29" s="9"/>
      <c r="AG29" s="9"/>
      <c r="AH29" s="9"/>
      <c r="AI29" s="10"/>
      <c r="AJ29" s="10"/>
      <c r="AK29" s="10"/>
      <c r="AL29" s="10"/>
      <c r="AM29" s="10"/>
      <c r="AN29" s="10"/>
      <c r="AO29" s="10"/>
      <c r="AP29" s="6"/>
      <c r="AQ29" s="6"/>
      <c r="AR29" s="6"/>
      <c r="AS29" s="9"/>
      <c r="AT29" s="9"/>
      <c r="AU29" s="6">
        <f t="shared" si="0"/>
        <v>-22330</v>
      </c>
      <c r="AV29" s="28"/>
      <c r="AW29" s="28"/>
      <c r="AX29" s="28"/>
      <c r="AY29" s="28"/>
      <c r="AZ29" s="28"/>
      <c r="BA29" s="28"/>
      <c r="BB29" s="28"/>
      <c r="BC29" s="28"/>
      <c r="BD29" s="28"/>
      <c r="BE29" s="28"/>
      <c r="BF29" s="28"/>
      <c r="BG29" s="28"/>
      <c r="BH29" s="28"/>
      <c r="BI29" s="28"/>
      <c r="BJ29" s="28"/>
      <c r="BK29" s="28"/>
      <c r="BL29" s="28"/>
      <c r="BM29" s="28"/>
      <c r="BN29" s="28"/>
      <c r="BO29" s="28"/>
      <c r="BP29" s="28"/>
      <c r="BQ29" s="28"/>
    </row>
    <row r="30" spans="1:69" ht="15.75" x14ac:dyDescent="0.25">
      <c r="A30" s="17">
        <v>21</v>
      </c>
      <c r="B30" s="4" t="s">
        <v>63</v>
      </c>
      <c r="C30" s="6"/>
      <c r="D30" s="6"/>
      <c r="E30" s="6"/>
      <c r="F30" s="6"/>
      <c r="G30" s="6"/>
      <c r="H30" s="6"/>
      <c r="I30" s="6"/>
      <c r="J30" s="6"/>
      <c r="K30" s="6">
        <f t="shared" si="1"/>
        <v>-101</v>
      </c>
      <c r="L30" s="6">
        <v>-1570142</v>
      </c>
      <c r="M30" s="6"/>
      <c r="N30" s="6"/>
      <c r="O30" s="6"/>
      <c r="P30" s="6"/>
      <c r="Q30" s="6"/>
      <c r="R30" s="6"/>
      <c r="S30" s="6"/>
      <c r="T30" s="6"/>
      <c r="U30" s="9"/>
      <c r="V30" s="9"/>
      <c r="W30" s="9"/>
      <c r="X30" s="9"/>
      <c r="Y30" s="9"/>
      <c r="Z30" s="9"/>
      <c r="AA30" s="9">
        <v>1570142</v>
      </c>
      <c r="AB30" s="9"/>
      <c r="AC30" s="9"/>
      <c r="AD30" s="9"/>
      <c r="AE30" s="9"/>
      <c r="AF30" s="9"/>
      <c r="AG30" s="9"/>
      <c r="AH30" s="9"/>
      <c r="AI30" s="10"/>
      <c r="AJ30" s="10"/>
      <c r="AK30" s="10"/>
      <c r="AL30" s="10"/>
      <c r="AM30" s="10"/>
      <c r="AN30" s="10"/>
      <c r="AO30" s="10"/>
      <c r="AP30" s="6"/>
      <c r="AQ30" s="6"/>
      <c r="AR30" s="6"/>
      <c r="AS30" s="9"/>
      <c r="AT30" s="9"/>
      <c r="AU30" s="6">
        <f t="shared" si="0"/>
        <v>0</v>
      </c>
      <c r="AV30" s="28"/>
      <c r="AW30" s="28"/>
      <c r="AX30" s="28"/>
      <c r="AY30" s="28"/>
      <c r="AZ30" s="28"/>
      <c r="BA30" s="28"/>
      <c r="BB30" s="28"/>
      <c r="BC30" s="28"/>
      <c r="BD30" s="28"/>
      <c r="BE30" s="28"/>
      <c r="BF30" s="28"/>
      <c r="BG30" s="28"/>
      <c r="BH30" s="28"/>
      <c r="BI30" s="28"/>
      <c r="BJ30" s="28"/>
      <c r="BK30" s="28"/>
      <c r="BL30" s="28"/>
      <c r="BM30" s="28"/>
      <c r="BN30" s="28"/>
      <c r="BO30" s="28"/>
      <c r="BP30" s="28"/>
      <c r="BQ30" s="28"/>
    </row>
    <row r="31" spans="1:69" ht="15.75" x14ac:dyDescent="0.25">
      <c r="A31" s="18">
        <v>22</v>
      </c>
      <c r="B31" s="4" t="s">
        <v>64</v>
      </c>
      <c r="C31" s="6"/>
      <c r="D31" s="6"/>
      <c r="E31" s="6"/>
      <c r="F31" s="6"/>
      <c r="G31" s="6"/>
      <c r="H31" s="6"/>
      <c r="I31" s="6"/>
      <c r="J31" s="6"/>
      <c r="K31" s="6">
        <f t="shared" si="1"/>
        <v>-81</v>
      </c>
      <c r="L31" s="6">
        <v>-1268294</v>
      </c>
      <c r="M31" s="6"/>
      <c r="N31" s="6"/>
      <c r="O31" s="6"/>
      <c r="P31" s="6"/>
      <c r="Q31" s="6"/>
      <c r="R31" s="6"/>
      <c r="S31" s="6"/>
      <c r="T31" s="6"/>
      <c r="U31" s="9"/>
      <c r="V31" s="9"/>
      <c r="W31" s="9"/>
      <c r="X31" s="9"/>
      <c r="Y31" s="9"/>
      <c r="Z31" s="9"/>
      <c r="AA31" s="9">
        <v>1268294</v>
      </c>
      <c r="AB31" s="9"/>
      <c r="AC31" s="9"/>
      <c r="AD31" s="9"/>
      <c r="AE31" s="9"/>
      <c r="AF31" s="9"/>
      <c r="AG31" s="9"/>
      <c r="AH31" s="9"/>
      <c r="AI31" s="10"/>
      <c r="AJ31" s="10"/>
      <c r="AK31" s="10"/>
      <c r="AL31" s="10"/>
      <c r="AM31" s="10"/>
      <c r="AN31" s="10"/>
      <c r="AO31" s="10"/>
      <c r="AP31" s="6"/>
      <c r="AQ31" s="6"/>
      <c r="AR31" s="6"/>
      <c r="AS31" s="9"/>
      <c r="AT31" s="9"/>
      <c r="AU31" s="6">
        <f t="shared" si="0"/>
        <v>0</v>
      </c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  <c r="BJ31" s="28"/>
      <c r="BK31" s="28"/>
      <c r="BL31" s="28"/>
      <c r="BM31" s="28"/>
      <c r="BN31" s="28"/>
      <c r="BO31" s="28"/>
      <c r="BP31" s="28"/>
      <c r="BQ31" s="28"/>
    </row>
    <row r="32" spans="1:69" ht="15.75" x14ac:dyDescent="0.25">
      <c r="A32" s="18">
        <v>23</v>
      </c>
      <c r="B32" s="4" t="s">
        <v>65</v>
      </c>
      <c r="C32" s="6"/>
      <c r="D32" s="6"/>
      <c r="E32" s="6"/>
      <c r="F32" s="6"/>
      <c r="G32" s="6"/>
      <c r="H32" s="6"/>
      <c r="I32" s="6"/>
      <c r="J32" s="6"/>
      <c r="K32" s="6">
        <f t="shared" si="1"/>
        <v>-65</v>
      </c>
      <c r="L32" s="6">
        <v>-1018806</v>
      </c>
      <c r="M32" s="6"/>
      <c r="N32" s="6"/>
      <c r="O32" s="6"/>
      <c r="P32" s="6"/>
      <c r="Q32" s="6"/>
      <c r="R32" s="6"/>
      <c r="S32" s="6"/>
      <c r="T32" s="6"/>
      <c r="U32" s="9"/>
      <c r="V32" s="9"/>
      <c r="W32" s="9"/>
      <c r="X32" s="9"/>
      <c r="Y32" s="9"/>
      <c r="Z32" s="9"/>
      <c r="AA32" s="9">
        <v>1018806</v>
      </c>
      <c r="AB32" s="9"/>
      <c r="AC32" s="9"/>
      <c r="AD32" s="9"/>
      <c r="AE32" s="9"/>
      <c r="AF32" s="9"/>
      <c r="AG32" s="9"/>
      <c r="AH32" s="9"/>
      <c r="AI32" s="10"/>
      <c r="AJ32" s="10"/>
      <c r="AK32" s="10"/>
      <c r="AL32" s="10"/>
      <c r="AM32" s="10"/>
      <c r="AN32" s="10"/>
      <c r="AO32" s="10"/>
      <c r="AP32" s="6"/>
      <c r="AQ32" s="6"/>
      <c r="AR32" s="6"/>
      <c r="AS32" s="9"/>
      <c r="AT32" s="9"/>
      <c r="AU32" s="6">
        <f t="shared" si="0"/>
        <v>0</v>
      </c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28"/>
      <c r="BG32" s="28"/>
      <c r="BH32" s="28"/>
      <c r="BI32" s="28"/>
      <c r="BJ32" s="28"/>
      <c r="BK32" s="28"/>
      <c r="BL32" s="28"/>
      <c r="BM32" s="28"/>
      <c r="BN32" s="28"/>
      <c r="BO32" s="28"/>
      <c r="BP32" s="28"/>
      <c r="BQ32" s="28"/>
    </row>
    <row r="33" spans="1:69" ht="15.75" x14ac:dyDescent="0.25">
      <c r="A33" s="18">
        <v>24</v>
      </c>
      <c r="B33" s="4" t="s">
        <v>87</v>
      </c>
      <c r="C33" s="6"/>
      <c r="D33" s="6"/>
      <c r="E33" s="6"/>
      <c r="F33" s="6"/>
      <c r="G33" s="6"/>
      <c r="H33" s="6"/>
      <c r="I33" s="6"/>
      <c r="J33" s="6"/>
      <c r="K33" s="6">
        <f t="shared" si="1"/>
        <v>-110</v>
      </c>
      <c r="L33" s="6">
        <v>-1713329</v>
      </c>
      <c r="M33" s="6"/>
      <c r="N33" s="6"/>
      <c r="O33" s="6"/>
      <c r="P33" s="6"/>
      <c r="Q33" s="6"/>
      <c r="R33" s="6"/>
      <c r="S33" s="6"/>
      <c r="T33" s="6"/>
      <c r="U33" s="9"/>
      <c r="V33" s="9"/>
      <c r="W33" s="9"/>
      <c r="X33" s="9"/>
      <c r="Y33" s="9"/>
      <c r="Z33" s="9"/>
      <c r="AA33" s="9">
        <v>1713329</v>
      </c>
      <c r="AB33" s="9"/>
      <c r="AC33" s="9"/>
      <c r="AD33" s="9"/>
      <c r="AE33" s="9"/>
      <c r="AF33" s="9"/>
      <c r="AG33" s="9"/>
      <c r="AH33" s="9"/>
      <c r="AI33" s="10"/>
      <c r="AJ33" s="10"/>
      <c r="AK33" s="10"/>
      <c r="AL33" s="10"/>
      <c r="AM33" s="10"/>
      <c r="AN33" s="10"/>
      <c r="AO33" s="10"/>
      <c r="AP33" s="6"/>
      <c r="AQ33" s="6"/>
      <c r="AR33" s="6"/>
      <c r="AS33" s="9"/>
      <c r="AT33" s="9"/>
      <c r="AU33" s="6">
        <f t="shared" si="0"/>
        <v>0</v>
      </c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  <c r="BG33" s="28"/>
      <c r="BH33" s="28"/>
      <c r="BI33" s="28"/>
      <c r="BJ33" s="28"/>
      <c r="BK33" s="28"/>
      <c r="BL33" s="28"/>
      <c r="BM33" s="28"/>
      <c r="BN33" s="28"/>
      <c r="BO33" s="28"/>
      <c r="BP33" s="28"/>
      <c r="BQ33" s="28"/>
    </row>
    <row r="34" spans="1:69" ht="15.75" x14ac:dyDescent="0.25">
      <c r="A34" s="18">
        <v>25</v>
      </c>
      <c r="B34" s="4" t="s">
        <v>66</v>
      </c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10"/>
      <c r="AJ34" s="10"/>
      <c r="AK34" s="10"/>
      <c r="AL34" s="10"/>
      <c r="AM34" s="10"/>
      <c r="AN34" s="10"/>
      <c r="AO34" s="10"/>
      <c r="AP34" s="6"/>
      <c r="AQ34" s="6"/>
      <c r="AR34" s="6"/>
      <c r="AS34" s="9"/>
      <c r="AT34" s="9"/>
      <c r="AU34" s="6">
        <f t="shared" si="0"/>
        <v>0</v>
      </c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28"/>
      <c r="BG34" s="28"/>
      <c r="BH34" s="28"/>
      <c r="BI34" s="28"/>
      <c r="BJ34" s="28"/>
      <c r="BK34" s="28"/>
      <c r="BL34" s="28"/>
      <c r="BM34" s="28"/>
      <c r="BN34" s="28"/>
      <c r="BO34" s="28"/>
      <c r="BP34" s="28"/>
      <c r="BQ34" s="28"/>
    </row>
    <row r="35" spans="1:69" ht="15.75" x14ac:dyDescent="0.25">
      <c r="A35" s="18">
        <v>26</v>
      </c>
      <c r="B35" s="4" t="s">
        <v>103</v>
      </c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10"/>
      <c r="AJ35" s="10"/>
      <c r="AK35" s="10"/>
      <c r="AL35" s="10"/>
      <c r="AM35" s="10"/>
      <c r="AN35" s="10"/>
      <c r="AO35" s="10"/>
      <c r="AP35" s="6"/>
      <c r="AQ35" s="6"/>
      <c r="AR35" s="6"/>
      <c r="AS35" s="9"/>
      <c r="AT35" s="9"/>
      <c r="AU35" s="6">
        <f t="shared" si="0"/>
        <v>0</v>
      </c>
      <c r="AV35" s="28"/>
      <c r="AW35" s="28"/>
      <c r="AX35" s="28"/>
      <c r="AY35" s="28"/>
      <c r="AZ35" s="28"/>
      <c r="BA35" s="28"/>
      <c r="BB35" s="28"/>
      <c r="BC35" s="28"/>
      <c r="BD35" s="28"/>
      <c r="BE35" s="28"/>
      <c r="BF35" s="28"/>
      <c r="BG35" s="28"/>
      <c r="BH35" s="28"/>
      <c r="BI35" s="28"/>
      <c r="BJ35" s="28"/>
      <c r="BK35" s="28"/>
      <c r="BL35" s="28"/>
      <c r="BM35" s="28"/>
      <c r="BN35" s="28"/>
      <c r="BO35" s="28"/>
      <c r="BP35" s="28"/>
      <c r="BQ35" s="28"/>
    </row>
    <row r="36" spans="1:69" ht="31.5" x14ac:dyDescent="0.25">
      <c r="A36" s="18">
        <v>27</v>
      </c>
      <c r="B36" s="4" t="s">
        <v>67</v>
      </c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10"/>
      <c r="AJ36" s="10"/>
      <c r="AK36" s="10"/>
      <c r="AL36" s="10"/>
      <c r="AM36" s="10"/>
      <c r="AN36" s="10"/>
      <c r="AO36" s="10"/>
      <c r="AP36" s="6"/>
      <c r="AQ36" s="6"/>
      <c r="AR36" s="6"/>
      <c r="AS36" s="9"/>
      <c r="AT36" s="9"/>
      <c r="AU36" s="6">
        <f t="shared" si="0"/>
        <v>0</v>
      </c>
      <c r="AV36" s="28"/>
      <c r="AW36" s="28"/>
      <c r="AX36" s="28"/>
      <c r="AY36" s="28"/>
      <c r="AZ36" s="28"/>
      <c r="BA36" s="28"/>
      <c r="BB36" s="28"/>
      <c r="BC36" s="28"/>
      <c r="BD36" s="28"/>
      <c r="BE36" s="28"/>
      <c r="BF36" s="28"/>
      <c r="BG36" s="28"/>
      <c r="BH36" s="28"/>
      <c r="BI36" s="28"/>
      <c r="BJ36" s="28"/>
      <c r="BK36" s="28"/>
      <c r="BL36" s="28"/>
      <c r="BM36" s="28"/>
      <c r="BN36" s="28"/>
      <c r="BO36" s="28"/>
      <c r="BP36" s="28"/>
      <c r="BQ36" s="28"/>
    </row>
    <row r="37" spans="1:69" ht="17.25" customHeight="1" x14ac:dyDescent="0.25">
      <c r="A37" s="18">
        <v>28</v>
      </c>
      <c r="B37" s="4" t="s">
        <v>68</v>
      </c>
      <c r="C37" s="6">
        <v>-246</v>
      </c>
      <c r="D37" s="6">
        <f>-10001073+168</f>
        <v>-10000905</v>
      </c>
      <c r="E37" s="6">
        <v>208</v>
      </c>
      <c r="F37" s="6">
        <v>18041586</v>
      </c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9"/>
      <c r="V37" s="9"/>
      <c r="W37" s="9"/>
      <c r="X37" s="9"/>
      <c r="Y37" s="9"/>
      <c r="Z37" s="9"/>
      <c r="AA37" s="9"/>
      <c r="AB37" s="9"/>
      <c r="AC37" s="9">
        <v>20000</v>
      </c>
      <c r="AD37" s="9"/>
      <c r="AE37" s="9"/>
      <c r="AF37" s="9"/>
      <c r="AG37" s="9"/>
      <c r="AH37" s="9"/>
      <c r="AI37" s="10"/>
      <c r="AJ37" s="10"/>
      <c r="AK37" s="10"/>
      <c r="AL37" s="10"/>
      <c r="AM37" s="10"/>
      <c r="AN37" s="10"/>
      <c r="AO37" s="10"/>
      <c r="AP37" s="6"/>
      <c r="AQ37" s="6"/>
      <c r="AR37" s="6"/>
      <c r="AS37" s="9"/>
      <c r="AT37" s="9"/>
      <c r="AU37" s="6">
        <f t="shared" si="0"/>
        <v>8060681</v>
      </c>
      <c r="AV37" s="28"/>
      <c r="AW37" s="28"/>
      <c r="AX37" s="28"/>
      <c r="AY37" s="28"/>
      <c r="AZ37" s="28"/>
      <c r="BA37" s="28"/>
      <c r="BB37" s="28"/>
      <c r="BC37" s="28"/>
      <c r="BD37" s="28"/>
      <c r="BE37" s="28"/>
      <c r="BF37" s="28"/>
      <c r="BG37" s="28"/>
      <c r="BH37" s="28"/>
      <c r="BI37" s="28"/>
      <c r="BJ37" s="28"/>
      <c r="BK37" s="28"/>
      <c r="BL37" s="28"/>
      <c r="BM37" s="28"/>
      <c r="BN37" s="28"/>
      <c r="BO37" s="28"/>
      <c r="BP37" s="28"/>
      <c r="BQ37" s="28"/>
    </row>
    <row r="38" spans="1:69" ht="16.5" customHeight="1" x14ac:dyDescent="0.25">
      <c r="A38" s="18">
        <v>29</v>
      </c>
      <c r="B38" s="4" t="s">
        <v>86</v>
      </c>
      <c r="C38" s="6">
        <v>11</v>
      </c>
      <c r="D38" s="6">
        <v>5000194</v>
      </c>
      <c r="E38" s="6"/>
      <c r="F38" s="6"/>
      <c r="G38" s="6"/>
      <c r="H38" s="6"/>
      <c r="I38" s="6"/>
      <c r="J38" s="6"/>
      <c r="K38" s="6">
        <f t="shared" si="1"/>
        <v>-79</v>
      </c>
      <c r="L38" s="6">
        <v>-1225598</v>
      </c>
      <c r="M38" s="6"/>
      <c r="N38" s="6"/>
      <c r="O38" s="6"/>
      <c r="P38" s="6"/>
      <c r="Q38" s="6"/>
      <c r="R38" s="6"/>
      <c r="S38" s="6"/>
      <c r="T38" s="6"/>
      <c r="U38" s="9"/>
      <c r="V38" s="9"/>
      <c r="W38" s="9"/>
      <c r="X38" s="9"/>
      <c r="Y38" s="9"/>
      <c r="Z38" s="9"/>
      <c r="AA38" s="9">
        <v>1225598</v>
      </c>
      <c r="AB38" s="9"/>
      <c r="AC38" s="9">
        <v>20500</v>
      </c>
      <c r="AD38" s="9"/>
      <c r="AE38" s="9"/>
      <c r="AF38" s="9"/>
      <c r="AG38" s="9"/>
      <c r="AH38" s="9"/>
      <c r="AI38" s="10"/>
      <c r="AJ38" s="10"/>
      <c r="AK38" s="10"/>
      <c r="AL38" s="10"/>
      <c r="AM38" s="10"/>
      <c r="AN38" s="10"/>
      <c r="AO38" s="10"/>
      <c r="AP38" s="6"/>
      <c r="AQ38" s="6"/>
      <c r="AR38" s="6"/>
      <c r="AS38" s="9"/>
      <c r="AT38" s="9"/>
      <c r="AU38" s="6">
        <f t="shared" si="0"/>
        <v>5020694</v>
      </c>
      <c r="AV38" s="28"/>
      <c r="AW38" s="28"/>
      <c r="AX38" s="28"/>
      <c r="AY38" s="28"/>
      <c r="AZ38" s="28"/>
      <c r="BA38" s="28"/>
      <c r="BB38" s="28"/>
      <c r="BC38" s="28"/>
      <c r="BD38" s="28"/>
      <c r="BE38" s="28"/>
      <c r="BF38" s="28"/>
      <c r="BG38" s="28"/>
      <c r="BH38" s="28"/>
      <c r="BI38" s="28"/>
      <c r="BJ38" s="28"/>
      <c r="BK38" s="28"/>
      <c r="BL38" s="28"/>
      <c r="BM38" s="28"/>
      <c r="BN38" s="28"/>
      <c r="BO38" s="28"/>
      <c r="BP38" s="28"/>
      <c r="BQ38" s="28"/>
    </row>
    <row r="39" spans="1:69" ht="15.75" x14ac:dyDescent="0.25">
      <c r="A39" s="18">
        <v>30</v>
      </c>
      <c r="B39" s="4" t="s">
        <v>48</v>
      </c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10"/>
      <c r="AJ39" s="10"/>
      <c r="AK39" s="10"/>
      <c r="AL39" s="10"/>
      <c r="AM39" s="10"/>
      <c r="AN39" s="10"/>
      <c r="AO39" s="10"/>
      <c r="AP39" s="6"/>
      <c r="AQ39" s="6"/>
      <c r="AR39" s="6"/>
      <c r="AS39" s="9"/>
      <c r="AT39" s="9"/>
      <c r="AU39" s="6">
        <f t="shared" si="0"/>
        <v>0</v>
      </c>
      <c r="AV39" s="28"/>
      <c r="AW39" s="28"/>
      <c r="AX39" s="28"/>
      <c r="AY39" s="28"/>
      <c r="AZ39" s="28"/>
      <c r="BA39" s="28"/>
      <c r="BB39" s="28"/>
      <c r="BC39" s="28"/>
      <c r="BD39" s="28"/>
      <c r="BE39" s="28"/>
      <c r="BF39" s="28"/>
      <c r="BG39" s="28"/>
      <c r="BH39" s="28"/>
      <c r="BI39" s="28"/>
      <c r="BJ39" s="28"/>
      <c r="BK39" s="28"/>
      <c r="BL39" s="28"/>
      <c r="BM39" s="28"/>
      <c r="BN39" s="28"/>
      <c r="BO39" s="28"/>
      <c r="BP39" s="28"/>
      <c r="BQ39" s="28"/>
    </row>
    <row r="40" spans="1:69" ht="15.75" x14ac:dyDescent="0.25">
      <c r="A40" s="18">
        <v>31</v>
      </c>
      <c r="B40" s="4" t="s">
        <v>69</v>
      </c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10"/>
      <c r="AJ40" s="10"/>
      <c r="AK40" s="10"/>
      <c r="AL40" s="10"/>
      <c r="AM40" s="10"/>
      <c r="AN40" s="10"/>
      <c r="AO40" s="10"/>
      <c r="AP40" s="6"/>
      <c r="AQ40" s="6"/>
      <c r="AR40" s="6"/>
      <c r="AS40" s="9"/>
      <c r="AT40" s="9"/>
      <c r="AU40" s="6">
        <f t="shared" si="0"/>
        <v>0</v>
      </c>
      <c r="AV40" s="28"/>
      <c r="AW40" s="28"/>
      <c r="AX40" s="28"/>
      <c r="AY40" s="28"/>
      <c r="AZ40" s="28"/>
      <c r="BA40" s="28"/>
      <c r="BB40" s="28"/>
      <c r="BC40" s="28"/>
      <c r="BD40" s="28"/>
      <c r="BE40" s="28"/>
      <c r="BF40" s="28"/>
      <c r="BG40" s="28"/>
      <c r="BH40" s="28"/>
      <c r="BI40" s="28"/>
      <c r="BJ40" s="28"/>
      <c r="BK40" s="28"/>
      <c r="BL40" s="28"/>
      <c r="BM40" s="28"/>
      <c r="BN40" s="28"/>
      <c r="BO40" s="28"/>
      <c r="BP40" s="28"/>
      <c r="BQ40" s="28"/>
    </row>
    <row r="41" spans="1:69" ht="15.75" x14ac:dyDescent="0.25">
      <c r="A41" s="18">
        <v>32</v>
      </c>
      <c r="B41" s="4" t="s">
        <v>89</v>
      </c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10"/>
      <c r="AJ41" s="10"/>
      <c r="AK41" s="10"/>
      <c r="AL41" s="10"/>
      <c r="AM41" s="10"/>
      <c r="AN41" s="10"/>
      <c r="AO41" s="10"/>
      <c r="AP41" s="6"/>
      <c r="AQ41" s="6"/>
      <c r="AR41" s="6"/>
      <c r="AS41" s="9"/>
      <c r="AT41" s="9"/>
      <c r="AU41" s="6">
        <f t="shared" si="0"/>
        <v>0</v>
      </c>
      <c r="AV41" s="28"/>
      <c r="AW41" s="28"/>
      <c r="AX41" s="28"/>
      <c r="AY41" s="28"/>
      <c r="AZ41" s="28"/>
      <c r="BA41" s="28"/>
      <c r="BB41" s="28"/>
      <c r="BC41" s="28"/>
      <c r="BD41" s="28"/>
      <c r="BE41" s="28"/>
      <c r="BF41" s="28"/>
      <c r="BG41" s="28"/>
      <c r="BH41" s="28"/>
      <c r="BI41" s="28"/>
      <c r="BJ41" s="28"/>
      <c r="BK41" s="28"/>
      <c r="BL41" s="28"/>
      <c r="BM41" s="28"/>
      <c r="BN41" s="28"/>
      <c r="BO41" s="28"/>
      <c r="BP41" s="28"/>
      <c r="BQ41" s="28"/>
    </row>
    <row r="42" spans="1:69" ht="15.75" x14ac:dyDescent="0.25">
      <c r="A42" s="18">
        <v>33</v>
      </c>
      <c r="B42" s="4" t="s">
        <v>70</v>
      </c>
      <c r="C42" s="6"/>
      <c r="D42" s="6"/>
      <c r="E42" s="6"/>
      <c r="F42" s="6"/>
      <c r="G42" s="6">
        <v>80</v>
      </c>
      <c r="H42" s="6">
        <v>2603874</v>
      </c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10"/>
      <c r="AJ42" s="10"/>
      <c r="AK42" s="10"/>
      <c r="AL42" s="10"/>
      <c r="AM42" s="10"/>
      <c r="AN42" s="10"/>
      <c r="AO42" s="10"/>
      <c r="AP42" s="6"/>
      <c r="AQ42" s="6"/>
      <c r="AR42" s="6"/>
      <c r="AS42" s="9"/>
      <c r="AT42" s="9"/>
      <c r="AU42" s="6">
        <f t="shared" si="0"/>
        <v>2603874</v>
      </c>
      <c r="AV42" s="28"/>
      <c r="AW42" s="28"/>
      <c r="AX42" s="28"/>
      <c r="AY42" s="28"/>
      <c r="AZ42" s="28"/>
      <c r="BA42" s="28"/>
      <c r="BB42" s="28"/>
      <c r="BC42" s="28"/>
      <c r="BD42" s="28"/>
      <c r="BE42" s="28"/>
      <c r="BF42" s="28"/>
      <c r="BG42" s="28"/>
      <c r="BH42" s="28"/>
      <c r="BI42" s="28"/>
      <c r="BJ42" s="28"/>
      <c r="BK42" s="28"/>
      <c r="BL42" s="28"/>
      <c r="BM42" s="28"/>
      <c r="BN42" s="28"/>
      <c r="BO42" s="28"/>
      <c r="BP42" s="28"/>
      <c r="BQ42" s="28"/>
    </row>
    <row r="43" spans="1:69" ht="15.75" x14ac:dyDescent="0.25">
      <c r="A43" s="18">
        <v>34</v>
      </c>
      <c r="B43" s="4" t="s">
        <v>71</v>
      </c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10"/>
      <c r="AJ43" s="10"/>
      <c r="AK43" s="10"/>
      <c r="AL43" s="10"/>
      <c r="AM43" s="10"/>
      <c r="AN43" s="10"/>
      <c r="AO43" s="10"/>
      <c r="AP43" s="6"/>
      <c r="AQ43" s="6"/>
      <c r="AR43" s="6"/>
      <c r="AS43" s="9"/>
      <c r="AT43" s="9"/>
      <c r="AU43" s="6">
        <f t="shared" si="0"/>
        <v>0</v>
      </c>
      <c r="AV43" s="28"/>
      <c r="AW43" s="28"/>
      <c r="AX43" s="28"/>
      <c r="AY43" s="28"/>
      <c r="AZ43" s="28"/>
      <c r="BA43" s="28"/>
      <c r="BB43" s="28"/>
      <c r="BC43" s="28"/>
      <c r="BD43" s="28"/>
      <c r="BE43" s="28"/>
      <c r="BF43" s="28"/>
      <c r="BG43" s="28"/>
      <c r="BH43" s="28"/>
      <c r="BI43" s="28"/>
      <c r="BJ43" s="28"/>
      <c r="BK43" s="28"/>
      <c r="BL43" s="28"/>
      <c r="BM43" s="28"/>
      <c r="BN43" s="28"/>
      <c r="BO43" s="28"/>
      <c r="BP43" s="28"/>
      <c r="BQ43" s="28"/>
    </row>
    <row r="44" spans="1:69" ht="15.75" x14ac:dyDescent="0.25">
      <c r="A44" s="18">
        <v>35</v>
      </c>
      <c r="B44" s="4" t="s">
        <v>72</v>
      </c>
      <c r="C44" s="6"/>
      <c r="D44" s="6"/>
      <c r="E44" s="6">
        <v>-208</v>
      </c>
      <c r="F44" s="6">
        <f>-18041418-168</f>
        <v>-18041586</v>
      </c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9"/>
      <c r="V44" s="9"/>
      <c r="W44" s="9"/>
      <c r="X44" s="9"/>
      <c r="Y44" s="9"/>
      <c r="Z44" s="9"/>
      <c r="AA44" s="9"/>
      <c r="AB44" s="9"/>
      <c r="AC44" s="9">
        <v>19330</v>
      </c>
      <c r="AD44" s="9"/>
      <c r="AE44" s="9"/>
      <c r="AF44" s="9"/>
      <c r="AG44" s="9"/>
      <c r="AH44" s="9"/>
      <c r="AI44" s="10"/>
      <c r="AJ44" s="10"/>
      <c r="AK44" s="10"/>
      <c r="AL44" s="10"/>
      <c r="AM44" s="10"/>
      <c r="AN44" s="10"/>
      <c r="AO44" s="10"/>
      <c r="AP44" s="6"/>
      <c r="AQ44" s="6"/>
      <c r="AR44" s="6"/>
      <c r="AS44" s="9"/>
      <c r="AT44" s="9"/>
      <c r="AU44" s="6">
        <f t="shared" si="0"/>
        <v>-18022256</v>
      </c>
      <c r="AV44" s="28"/>
      <c r="AW44" s="28"/>
      <c r="AX44" s="28"/>
      <c r="AY44" s="28"/>
      <c r="AZ44" s="28"/>
      <c r="BA44" s="28"/>
      <c r="BB44" s="28"/>
      <c r="BC44" s="28"/>
      <c r="BD44" s="28"/>
      <c r="BE44" s="28"/>
      <c r="BF44" s="28"/>
      <c r="BG44" s="28"/>
      <c r="BH44" s="28"/>
      <c r="BI44" s="28"/>
      <c r="BJ44" s="28"/>
      <c r="BK44" s="28"/>
      <c r="BL44" s="28"/>
      <c r="BM44" s="28"/>
      <c r="BN44" s="28"/>
      <c r="BO44" s="28"/>
      <c r="BP44" s="28"/>
      <c r="BQ44" s="28"/>
    </row>
    <row r="45" spans="1:69" ht="15.75" x14ac:dyDescent="0.25">
      <c r="A45" s="18">
        <v>36</v>
      </c>
      <c r="B45" s="4" t="s">
        <v>73</v>
      </c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10"/>
      <c r="AJ45" s="10"/>
      <c r="AK45" s="10"/>
      <c r="AL45" s="10"/>
      <c r="AM45" s="10"/>
      <c r="AN45" s="10"/>
      <c r="AO45" s="10"/>
      <c r="AP45" s="6"/>
      <c r="AQ45" s="6"/>
      <c r="AR45" s="6"/>
      <c r="AS45" s="9"/>
      <c r="AT45" s="9"/>
      <c r="AU45" s="6">
        <f t="shared" si="0"/>
        <v>0</v>
      </c>
      <c r="AV45" s="28"/>
      <c r="AW45" s="28"/>
      <c r="AX45" s="28"/>
      <c r="AY45" s="28"/>
      <c r="AZ45" s="28"/>
      <c r="BA45" s="28"/>
      <c r="BB45" s="28"/>
      <c r="BC45" s="28"/>
      <c r="BD45" s="28"/>
      <c r="BE45" s="28"/>
      <c r="BF45" s="28"/>
      <c r="BG45" s="28"/>
      <c r="BH45" s="28"/>
      <c r="BI45" s="28"/>
      <c r="BJ45" s="28"/>
      <c r="BK45" s="28"/>
      <c r="BL45" s="28"/>
      <c r="BM45" s="28"/>
      <c r="BN45" s="28"/>
      <c r="BO45" s="28"/>
      <c r="BP45" s="28"/>
      <c r="BQ45" s="28"/>
    </row>
    <row r="46" spans="1:69" ht="15.75" x14ac:dyDescent="0.25">
      <c r="A46" s="18">
        <v>37</v>
      </c>
      <c r="B46" s="4" t="s">
        <v>34</v>
      </c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10"/>
      <c r="AJ46" s="10"/>
      <c r="AK46" s="10"/>
      <c r="AL46" s="10"/>
      <c r="AM46" s="10"/>
      <c r="AN46" s="10"/>
      <c r="AO46" s="10"/>
      <c r="AP46" s="6"/>
      <c r="AQ46" s="6"/>
      <c r="AR46" s="6"/>
      <c r="AS46" s="9"/>
      <c r="AT46" s="9"/>
      <c r="AU46" s="6">
        <f t="shared" si="0"/>
        <v>0</v>
      </c>
      <c r="AV46" s="28"/>
      <c r="AW46" s="28"/>
      <c r="AX46" s="28"/>
      <c r="AY46" s="28"/>
      <c r="AZ46" s="28"/>
      <c r="BA46" s="28"/>
      <c r="BB46" s="28"/>
      <c r="BC46" s="28"/>
      <c r="BD46" s="28"/>
      <c r="BE46" s="28"/>
      <c r="BF46" s="28"/>
      <c r="BG46" s="28"/>
      <c r="BH46" s="28"/>
      <c r="BI46" s="28"/>
      <c r="BJ46" s="28"/>
      <c r="BK46" s="28"/>
      <c r="BL46" s="28"/>
      <c r="BM46" s="28"/>
      <c r="BN46" s="28"/>
      <c r="BO46" s="28"/>
      <c r="BP46" s="28"/>
      <c r="BQ46" s="28"/>
    </row>
    <row r="47" spans="1:69" ht="15.75" x14ac:dyDescent="0.25">
      <c r="A47" s="18">
        <v>38</v>
      </c>
      <c r="B47" s="4" t="s">
        <v>56</v>
      </c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10"/>
      <c r="AJ47" s="10"/>
      <c r="AK47" s="10"/>
      <c r="AL47" s="10"/>
      <c r="AM47" s="10"/>
      <c r="AN47" s="10"/>
      <c r="AO47" s="10"/>
      <c r="AP47" s="6"/>
      <c r="AQ47" s="6"/>
      <c r="AR47" s="6"/>
      <c r="AS47" s="9"/>
      <c r="AT47" s="9"/>
      <c r="AU47" s="6">
        <f t="shared" si="0"/>
        <v>0</v>
      </c>
      <c r="AV47" s="28"/>
      <c r="AW47" s="28"/>
      <c r="AX47" s="28"/>
      <c r="AY47" s="28"/>
      <c r="AZ47" s="28"/>
      <c r="BA47" s="28"/>
      <c r="BB47" s="28"/>
      <c r="BC47" s="28"/>
      <c r="BD47" s="28"/>
      <c r="BE47" s="28"/>
      <c r="BF47" s="28"/>
      <c r="BG47" s="28"/>
      <c r="BH47" s="28"/>
      <c r="BI47" s="28"/>
      <c r="BJ47" s="28"/>
      <c r="BK47" s="28"/>
      <c r="BL47" s="28"/>
      <c r="BM47" s="28"/>
      <c r="BN47" s="28"/>
      <c r="BO47" s="28"/>
      <c r="BP47" s="28"/>
      <c r="BQ47" s="28"/>
    </row>
    <row r="48" spans="1:69" ht="15.75" x14ac:dyDescent="0.25">
      <c r="A48" s="18">
        <v>39</v>
      </c>
      <c r="B48" s="4" t="s">
        <v>35</v>
      </c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10"/>
      <c r="AJ48" s="10"/>
      <c r="AK48" s="10"/>
      <c r="AL48" s="10"/>
      <c r="AM48" s="10"/>
      <c r="AN48" s="10"/>
      <c r="AO48" s="10"/>
      <c r="AP48" s="6"/>
      <c r="AQ48" s="6"/>
      <c r="AR48" s="6"/>
      <c r="AS48" s="9"/>
      <c r="AT48" s="9"/>
      <c r="AU48" s="6">
        <f t="shared" si="0"/>
        <v>0</v>
      </c>
      <c r="AV48" s="28"/>
      <c r="AW48" s="28"/>
      <c r="AX48" s="28"/>
      <c r="AY48" s="28"/>
      <c r="AZ48" s="28"/>
      <c r="BA48" s="28"/>
      <c r="BB48" s="28"/>
      <c r="BC48" s="28"/>
      <c r="BD48" s="28"/>
      <c r="BE48" s="28"/>
      <c r="BF48" s="28"/>
      <c r="BG48" s="28"/>
      <c r="BH48" s="28"/>
      <c r="BI48" s="28"/>
      <c r="BJ48" s="28"/>
      <c r="BK48" s="28"/>
      <c r="BL48" s="28"/>
      <c r="BM48" s="28"/>
      <c r="BN48" s="28"/>
      <c r="BO48" s="28"/>
      <c r="BP48" s="28"/>
      <c r="BQ48" s="28"/>
    </row>
    <row r="49" spans="1:219" ht="15.75" x14ac:dyDescent="0.25">
      <c r="A49" s="18">
        <v>40</v>
      </c>
      <c r="B49" s="5" t="s">
        <v>36</v>
      </c>
      <c r="C49" s="6"/>
      <c r="D49" s="6"/>
      <c r="E49" s="6"/>
      <c r="F49" s="6"/>
      <c r="G49" s="6">
        <v>-80</v>
      </c>
      <c r="H49" s="6">
        <v>-2603874</v>
      </c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10"/>
      <c r="AJ49" s="10"/>
      <c r="AK49" s="10"/>
      <c r="AL49" s="10"/>
      <c r="AM49" s="10"/>
      <c r="AN49" s="10"/>
      <c r="AO49" s="10"/>
      <c r="AP49" s="6"/>
      <c r="AQ49" s="6"/>
      <c r="AR49" s="6"/>
      <c r="AS49" s="9"/>
      <c r="AT49" s="9"/>
      <c r="AU49" s="6">
        <f t="shared" si="0"/>
        <v>-2603874</v>
      </c>
      <c r="AV49" s="28"/>
      <c r="AW49" s="28"/>
      <c r="AX49" s="28"/>
      <c r="AY49" s="28"/>
      <c r="AZ49" s="28"/>
      <c r="BA49" s="28"/>
      <c r="BB49" s="28"/>
      <c r="BC49" s="28"/>
      <c r="BD49" s="28"/>
      <c r="BE49" s="28"/>
      <c r="BF49" s="28"/>
      <c r="BG49" s="28"/>
      <c r="BH49" s="28"/>
      <c r="BI49" s="28"/>
      <c r="BJ49" s="28"/>
      <c r="BK49" s="28"/>
      <c r="BL49" s="28"/>
      <c r="BM49" s="28"/>
      <c r="BN49" s="28"/>
      <c r="BO49" s="28"/>
      <c r="BP49" s="28"/>
      <c r="BQ49" s="28"/>
    </row>
    <row r="50" spans="1:219" ht="15.75" x14ac:dyDescent="0.25">
      <c r="A50" s="2">
        <v>41</v>
      </c>
      <c r="B50" s="5" t="s">
        <v>45</v>
      </c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10"/>
      <c r="AJ50" s="10"/>
      <c r="AK50" s="10"/>
      <c r="AL50" s="10"/>
      <c r="AM50" s="10"/>
      <c r="AN50" s="10"/>
      <c r="AO50" s="10"/>
      <c r="AP50" s="6"/>
      <c r="AQ50" s="6"/>
      <c r="AR50" s="6"/>
      <c r="AS50" s="9"/>
      <c r="AT50" s="9"/>
      <c r="AU50" s="6">
        <f t="shared" si="0"/>
        <v>0</v>
      </c>
      <c r="AV50" s="28"/>
      <c r="AW50" s="28"/>
      <c r="AX50" s="28"/>
      <c r="AY50" s="28"/>
      <c r="AZ50" s="28"/>
      <c r="BA50" s="28"/>
      <c r="BB50" s="28"/>
      <c r="BC50" s="28"/>
      <c r="BD50" s="28"/>
      <c r="BE50" s="28"/>
      <c r="BF50" s="28"/>
      <c r="BG50" s="28"/>
      <c r="BH50" s="28"/>
      <c r="BI50" s="28"/>
      <c r="BJ50" s="28"/>
      <c r="BK50" s="28"/>
      <c r="BL50" s="28"/>
      <c r="BM50" s="28"/>
      <c r="BN50" s="28"/>
      <c r="BO50" s="28"/>
      <c r="BP50" s="28"/>
      <c r="BQ50" s="28"/>
    </row>
    <row r="51" spans="1:219" ht="15.75" x14ac:dyDescent="0.25">
      <c r="A51" s="2">
        <v>42</v>
      </c>
      <c r="B51" s="4" t="s">
        <v>8</v>
      </c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10"/>
      <c r="AJ51" s="10"/>
      <c r="AK51" s="10"/>
      <c r="AL51" s="10"/>
      <c r="AM51" s="10"/>
      <c r="AN51" s="10"/>
      <c r="AO51" s="10"/>
      <c r="AP51" s="6"/>
      <c r="AQ51" s="6"/>
      <c r="AR51" s="6"/>
      <c r="AS51" s="9"/>
      <c r="AT51" s="9"/>
      <c r="AU51" s="6">
        <f t="shared" si="0"/>
        <v>0</v>
      </c>
      <c r="AV51" s="28"/>
      <c r="AW51" s="28"/>
      <c r="AX51" s="28"/>
      <c r="AY51" s="28"/>
      <c r="AZ51" s="28"/>
      <c r="BA51" s="28"/>
      <c r="BB51" s="28"/>
      <c r="BC51" s="28"/>
      <c r="BD51" s="28"/>
      <c r="BE51" s="28"/>
      <c r="BF51" s="28"/>
      <c r="BG51" s="28"/>
      <c r="BH51" s="28"/>
      <c r="BI51" s="28"/>
      <c r="BJ51" s="28"/>
      <c r="BK51" s="28"/>
      <c r="BL51" s="28"/>
      <c r="BM51" s="28"/>
      <c r="BN51" s="28"/>
      <c r="BO51" s="28"/>
      <c r="BP51" s="28"/>
      <c r="BQ51" s="28"/>
    </row>
    <row r="52" spans="1:219" ht="15.75" x14ac:dyDescent="0.25">
      <c r="A52" s="2">
        <v>43</v>
      </c>
      <c r="B52" s="5" t="s">
        <v>37</v>
      </c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10"/>
      <c r="AJ52" s="10"/>
      <c r="AK52" s="10"/>
      <c r="AL52" s="10"/>
      <c r="AM52" s="10"/>
      <c r="AN52" s="10"/>
      <c r="AO52" s="10"/>
      <c r="AP52" s="6"/>
      <c r="AQ52" s="6"/>
      <c r="AR52" s="6"/>
      <c r="AS52" s="9"/>
      <c r="AT52" s="9"/>
      <c r="AU52" s="6">
        <f t="shared" si="0"/>
        <v>0</v>
      </c>
      <c r="AV52" s="28"/>
      <c r="AW52" s="28"/>
      <c r="AX52" s="28"/>
      <c r="AY52" s="28"/>
      <c r="AZ52" s="28"/>
      <c r="BA52" s="28"/>
      <c r="BB52" s="28"/>
      <c r="BC52" s="28"/>
      <c r="BD52" s="28"/>
      <c r="BE52" s="28"/>
      <c r="BF52" s="28"/>
      <c r="BG52" s="28"/>
      <c r="BH52" s="28"/>
      <c r="BI52" s="28"/>
      <c r="BJ52" s="28"/>
      <c r="BK52" s="28"/>
      <c r="BL52" s="28"/>
      <c r="BM52" s="28"/>
      <c r="BN52" s="28"/>
      <c r="BO52" s="28"/>
      <c r="BP52" s="28"/>
      <c r="BQ52" s="28"/>
    </row>
    <row r="53" spans="1:219" ht="15.75" x14ac:dyDescent="0.25">
      <c r="A53" s="2">
        <v>44</v>
      </c>
      <c r="B53" s="5" t="s">
        <v>9</v>
      </c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10"/>
      <c r="AJ53" s="10"/>
      <c r="AK53" s="10"/>
      <c r="AL53" s="10"/>
      <c r="AM53" s="10"/>
      <c r="AN53" s="10"/>
      <c r="AO53" s="10"/>
      <c r="AP53" s="6"/>
      <c r="AQ53" s="6"/>
      <c r="AR53" s="6"/>
      <c r="AS53" s="9"/>
      <c r="AT53" s="9"/>
      <c r="AU53" s="6">
        <f t="shared" si="0"/>
        <v>0</v>
      </c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28"/>
      <c r="BG53" s="28"/>
      <c r="BH53" s="28"/>
      <c r="BI53" s="28"/>
      <c r="BJ53" s="28"/>
      <c r="BK53" s="28"/>
      <c r="BL53" s="28"/>
      <c r="BM53" s="28"/>
      <c r="BN53" s="28"/>
      <c r="BO53" s="28"/>
      <c r="BP53" s="28"/>
      <c r="BQ53" s="28"/>
    </row>
    <row r="54" spans="1:219" ht="15.75" x14ac:dyDescent="0.25">
      <c r="A54" s="2">
        <v>45</v>
      </c>
      <c r="B54" s="4" t="s">
        <v>49</v>
      </c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10"/>
      <c r="AJ54" s="10"/>
      <c r="AK54" s="10"/>
      <c r="AL54" s="10"/>
      <c r="AM54" s="10"/>
      <c r="AN54" s="10"/>
      <c r="AO54" s="10"/>
      <c r="AP54" s="6"/>
      <c r="AQ54" s="6"/>
      <c r="AR54" s="6"/>
      <c r="AS54" s="9"/>
      <c r="AT54" s="9"/>
      <c r="AU54" s="6">
        <f t="shared" si="0"/>
        <v>0</v>
      </c>
      <c r="AV54" s="28"/>
      <c r="AW54" s="28"/>
      <c r="AX54" s="28"/>
      <c r="AY54" s="28"/>
      <c r="AZ54" s="28"/>
      <c r="BA54" s="28"/>
      <c r="BB54" s="28"/>
      <c r="BC54" s="28"/>
      <c r="BD54" s="28"/>
      <c r="BE54" s="28"/>
      <c r="BF54" s="28"/>
      <c r="BG54" s="28"/>
      <c r="BH54" s="28"/>
      <c r="BI54" s="28"/>
      <c r="BJ54" s="28"/>
      <c r="BK54" s="28"/>
      <c r="BL54" s="28"/>
      <c r="BM54" s="28"/>
      <c r="BN54" s="28"/>
      <c r="BO54" s="28"/>
      <c r="BP54" s="28"/>
      <c r="BQ54" s="28"/>
    </row>
    <row r="55" spans="1:219" ht="15.75" x14ac:dyDescent="0.25">
      <c r="A55" s="2">
        <v>46</v>
      </c>
      <c r="B55" s="4" t="s">
        <v>26</v>
      </c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10"/>
      <c r="AJ55" s="10"/>
      <c r="AK55" s="10"/>
      <c r="AL55" s="10"/>
      <c r="AM55" s="10"/>
      <c r="AN55" s="10"/>
      <c r="AO55" s="10"/>
      <c r="AP55" s="6"/>
      <c r="AQ55" s="6"/>
      <c r="AR55" s="6"/>
      <c r="AS55" s="9"/>
      <c r="AT55" s="9"/>
      <c r="AU55" s="6">
        <f t="shared" si="0"/>
        <v>0</v>
      </c>
      <c r="AV55" s="28"/>
      <c r="AW55" s="28"/>
      <c r="AX55" s="28"/>
      <c r="AY55" s="28"/>
      <c r="AZ55" s="28"/>
      <c r="BA55" s="28"/>
      <c r="BB55" s="28"/>
      <c r="BC55" s="28"/>
      <c r="BD55" s="28"/>
      <c r="BE55" s="28"/>
      <c r="BF55" s="28"/>
      <c r="BG55" s="28"/>
      <c r="BH55" s="28"/>
      <c r="BI55" s="28"/>
      <c r="BJ55" s="28"/>
      <c r="BK55" s="28"/>
      <c r="BL55" s="28"/>
      <c r="BM55" s="28"/>
      <c r="BN55" s="28"/>
      <c r="BO55" s="28"/>
      <c r="BP55" s="28"/>
      <c r="BQ55" s="28"/>
    </row>
    <row r="56" spans="1:219" ht="15.75" x14ac:dyDescent="0.25">
      <c r="A56" s="2">
        <v>47</v>
      </c>
      <c r="B56" s="4" t="s">
        <v>33</v>
      </c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9"/>
      <c r="V56" s="9"/>
      <c r="W56" s="9"/>
      <c r="X56" s="9"/>
      <c r="Y56" s="9"/>
      <c r="Z56" s="9"/>
      <c r="AA56" s="9"/>
      <c r="AB56" s="9"/>
      <c r="AC56" s="9">
        <v>-5000</v>
      </c>
      <c r="AD56" s="9"/>
      <c r="AE56" s="9"/>
      <c r="AF56" s="9"/>
      <c r="AG56" s="9"/>
      <c r="AH56" s="9"/>
      <c r="AI56" s="10"/>
      <c r="AJ56" s="10"/>
      <c r="AK56" s="10"/>
      <c r="AL56" s="10"/>
      <c r="AM56" s="10"/>
      <c r="AN56" s="10"/>
      <c r="AO56" s="10"/>
      <c r="AP56" s="6"/>
      <c r="AQ56" s="6"/>
      <c r="AR56" s="6"/>
      <c r="AS56" s="9"/>
      <c r="AT56" s="9"/>
      <c r="AU56" s="6">
        <f t="shared" si="0"/>
        <v>-5000</v>
      </c>
      <c r="AV56" s="28"/>
      <c r="AW56" s="28"/>
      <c r="AX56" s="28"/>
      <c r="AY56" s="28"/>
      <c r="AZ56" s="28"/>
      <c r="BA56" s="28"/>
      <c r="BB56" s="28"/>
      <c r="BC56" s="28"/>
      <c r="BD56" s="28"/>
      <c r="BE56" s="28"/>
      <c r="BF56" s="28"/>
      <c r="BG56" s="28"/>
      <c r="BH56" s="28"/>
      <c r="BI56" s="28"/>
      <c r="BJ56" s="28"/>
      <c r="BK56" s="28"/>
      <c r="BL56" s="28"/>
      <c r="BM56" s="28"/>
      <c r="BN56" s="28"/>
      <c r="BO56" s="28"/>
      <c r="BP56" s="28"/>
      <c r="BQ56" s="28"/>
    </row>
    <row r="57" spans="1:219" ht="15.75" x14ac:dyDescent="0.25">
      <c r="A57" s="2">
        <v>48</v>
      </c>
      <c r="B57" s="4" t="s">
        <v>55</v>
      </c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10"/>
      <c r="AJ57" s="10"/>
      <c r="AK57" s="10"/>
      <c r="AL57" s="10"/>
      <c r="AM57" s="10"/>
      <c r="AN57" s="10"/>
      <c r="AO57" s="10"/>
      <c r="AP57" s="6"/>
      <c r="AQ57" s="6"/>
      <c r="AR57" s="6"/>
      <c r="AS57" s="9"/>
      <c r="AT57" s="9"/>
      <c r="AU57" s="6">
        <f t="shared" si="0"/>
        <v>0</v>
      </c>
      <c r="AV57" s="28"/>
      <c r="AW57" s="28"/>
      <c r="AX57" s="28"/>
      <c r="AY57" s="28"/>
      <c r="AZ57" s="28"/>
      <c r="BA57" s="28"/>
      <c r="BB57" s="28"/>
      <c r="BC57" s="28"/>
      <c r="BD57" s="28"/>
      <c r="BE57" s="28"/>
      <c r="BF57" s="28"/>
      <c r="BG57" s="28"/>
      <c r="BH57" s="28"/>
      <c r="BI57" s="28"/>
      <c r="BJ57" s="28"/>
      <c r="BK57" s="28"/>
      <c r="BL57" s="28"/>
      <c r="BM57" s="28"/>
      <c r="BN57" s="28"/>
      <c r="BO57" s="28"/>
      <c r="BP57" s="28"/>
      <c r="BQ57" s="28"/>
      <c r="HK57" s="14">
        <f>SUM(A57:HJ57)</f>
        <v>48</v>
      </c>
    </row>
    <row r="58" spans="1:219" ht="15.75" x14ac:dyDescent="0.25">
      <c r="A58" s="2">
        <v>49</v>
      </c>
      <c r="B58" s="4" t="s">
        <v>54</v>
      </c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10"/>
      <c r="AJ58" s="10"/>
      <c r="AK58" s="10"/>
      <c r="AL58" s="10"/>
      <c r="AM58" s="10"/>
      <c r="AN58" s="10"/>
      <c r="AO58" s="10"/>
      <c r="AP58" s="6"/>
      <c r="AQ58" s="6"/>
      <c r="AR58" s="6"/>
      <c r="AS58" s="9"/>
      <c r="AT58" s="9"/>
      <c r="AU58" s="6">
        <f t="shared" si="0"/>
        <v>0</v>
      </c>
      <c r="AV58" s="28"/>
      <c r="AW58" s="28"/>
      <c r="AX58" s="28"/>
      <c r="AY58" s="28"/>
      <c r="AZ58" s="28"/>
      <c r="BA58" s="28"/>
      <c r="BB58" s="28"/>
      <c r="BC58" s="28"/>
      <c r="BD58" s="28"/>
      <c r="BE58" s="28"/>
      <c r="BF58" s="28"/>
      <c r="BG58" s="28"/>
      <c r="BH58" s="28"/>
      <c r="BI58" s="28"/>
      <c r="BJ58" s="28"/>
      <c r="BK58" s="28"/>
      <c r="BL58" s="28"/>
      <c r="BM58" s="28"/>
      <c r="BN58" s="28"/>
      <c r="BO58" s="28"/>
      <c r="BP58" s="28"/>
      <c r="BQ58" s="28"/>
    </row>
    <row r="59" spans="1:219" ht="15.75" x14ac:dyDescent="0.25">
      <c r="A59" s="2">
        <v>50</v>
      </c>
      <c r="B59" s="5" t="s">
        <v>53</v>
      </c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9"/>
      <c r="V59" s="9"/>
      <c r="W59" s="9"/>
      <c r="X59" s="9"/>
      <c r="Y59" s="9"/>
      <c r="Z59" s="9"/>
      <c r="AA59" s="10"/>
      <c r="AB59" s="10"/>
      <c r="AC59" s="10"/>
      <c r="AD59" s="9"/>
      <c r="AE59" s="9"/>
      <c r="AF59" s="9"/>
      <c r="AG59" s="9"/>
      <c r="AH59" s="9"/>
      <c r="AI59" s="10"/>
      <c r="AJ59" s="10"/>
      <c r="AK59" s="10"/>
      <c r="AL59" s="10"/>
      <c r="AM59" s="10"/>
      <c r="AN59" s="10"/>
      <c r="AO59" s="10"/>
      <c r="AP59" s="6"/>
      <c r="AQ59" s="6"/>
      <c r="AR59" s="6"/>
      <c r="AS59" s="10"/>
      <c r="AT59" s="10"/>
      <c r="AU59" s="6">
        <f t="shared" si="0"/>
        <v>0</v>
      </c>
      <c r="AV59" s="28"/>
      <c r="AW59" s="28"/>
      <c r="AX59" s="28"/>
      <c r="AY59" s="28"/>
      <c r="AZ59" s="28"/>
      <c r="BA59" s="28"/>
      <c r="BB59" s="28"/>
      <c r="BC59" s="28"/>
      <c r="BD59" s="28"/>
      <c r="BE59" s="28"/>
      <c r="BF59" s="28"/>
      <c r="BG59" s="28"/>
      <c r="BH59" s="28"/>
      <c r="BI59" s="28"/>
      <c r="BJ59" s="28"/>
      <c r="BK59" s="28"/>
      <c r="BL59" s="28"/>
      <c r="BM59" s="28"/>
      <c r="BN59" s="28"/>
      <c r="BO59" s="28"/>
      <c r="BP59" s="28"/>
      <c r="BQ59" s="28"/>
    </row>
    <row r="60" spans="1:219" ht="15.75" x14ac:dyDescent="0.25">
      <c r="A60" s="2">
        <v>51</v>
      </c>
      <c r="B60" s="4" t="s">
        <v>5</v>
      </c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9"/>
      <c r="V60" s="9"/>
      <c r="W60" s="9"/>
      <c r="X60" s="9"/>
      <c r="Y60" s="9"/>
      <c r="Z60" s="9"/>
      <c r="AA60" s="10"/>
      <c r="AB60" s="10"/>
      <c r="AC60" s="10"/>
      <c r="AD60" s="9"/>
      <c r="AE60" s="9"/>
      <c r="AF60" s="9"/>
      <c r="AG60" s="9"/>
      <c r="AH60" s="9"/>
      <c r="AI60" s="10"/>
      <c r="AJ60" s="10"/>
      <c r="AK60" s="10"/>
      <c r="AL60" s="10"/>
      <c r="AM60" s="10"/>
      <c r="AN60" s="10"/>
      <c r="AO60" s="10"/>
      <c r="AP60" s="6"/>
      <c r="AQ60" s="6"/>
      <c r="AR60" s="6"/>
      <c r="AS60" s="10"/>
      <c r="AT60" s="10"/>
      <c r="AU60" s="6">
        <f t="shared" si="0"/>
        <v>0</v>
      </c>
      <c r="AV60" s="28"/>
      <c r="AW60" s="28"/>
      <c r="AX60" s="28"/>
      <c r="AY60" s="28"/>
      <c r="AZ60" s="28"/>
      <c r="BA60" s="28"/>
      <c r="BB60" s="28"/>
      <c r="BC60" s="28"/>
      <c r="BD60" s="28"/>
      <c r="BE60" s="28"/>
      <c r="BF60" s="28"/>
      <c r="BG60" s="28"/>
      <c r="BH60" s="28"/>
      <c r="BI60" s="28"/>
      <c r="BJ60" s="28"/>
      <c r="BK60" s="28"/>
      <c r="BL60" s="28"/>
      <c r="BM60" s="28"/>
      <c r="BN60" s="28"/>
      <c r="BO60" s="28"/>
      <c r="BP60" s="28"/>
      <c r="BQ60" s="28"/>
    </row>
    <row r="61" spans="1:219" ht="15.75" x14ac:dyDescent="0.25">
      <c r="A61" s="2">
        <v>52</v>
      </c>
      <c r="B61" s="5" t="s">
        <v>46</v>
      </c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9"/>
      <c r="V61" s="9"/>
      <c r="W61" s="9"/>
      <c r="X61" s="9"/>
      <c r="Y61" s="9"/>
      <c r="Z61" s="9"/>
      <c r="AA61" s="10"/>
      <c r="AB61" s="10"/>
      <c r="AC61" s="10"/>
      <c r="AD61" s="9"/>
      <c r="AE61" s="9"/>
      <c r="AF61" s="9"/>
      <c r="AG61" s="9"/>
      <c r="AH61" s="9"/>
      <c r="AI61" s="10"/>
      <c r="AJ61" s="10"/>
      <c r="AK61" s="10"/>
      <c r="AL61" s="10"/>
      <c r="AM61" s="10"/>
      <c r="AN61" s="10"/>
      <c r="AO61" s="10"/>
      <c r="AP61" s="6"/>
      <c r="AQ61" s="6"/>
      <c r="AR61" s="6"/>
      <c r="AS61" s="10"/>
      <c r="AT61" s="10"/>
      <c r="AU61" s="6">
        <f t="shared" si="0"/>
        <v>0</v>
      </c>
      <c r="AV61" s="28"/>
      <c r="AW61" s="28"/>
      <c r="AX61" s="28"/>
      <c r="AY61" s="28"/>
      <c r="AZ61" s="28"/>
      <c r="BA61" s="28"/>
      <c r="BB61" s="28"/>
      <c r="BC61" s="28"/>
      <c r="BD61" s="28"/>
      <c r="BE61" s="28"/>
      <c r="BF61" s="28"/>
      <c r="BG61" s="28"/>
      <c r="BH61" s="28"/>
      <c r="BI61" s="28"/>
      <c r="BJ61" s="28"/>
      <c r="BK61" s="28"/>
      <c r="BL61" s="28"/>
      <c r="BM61" s="28"/>
      <c r="BN61" s="28"/>
      <c r="BO61" s="28"/>
      <c r="BP61" s="28"/>
      <c r="BQ61" s="28"/>
    </row>
    <row r="62" spans="1:219" ht="15.75" x14ac:dyDescent="0.25">
      <c r="A62" s="2">
        <v>53</v>
      </c>
      <c r="B62" s="5" t="s">
        <v>28</v>
      </c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9"/>
      <c r="V62" s="9"/>
      <c r="W62" s="9"/>
      <c r="X62" s="9"/>
      <c r="Y62" s="9"/>
      <c r="Z62" s="9"/>
      <c r="AA62" s="10"/>
      <c r="AB62" s="10"/>
      <c r="AC62" s="10"/>
      <c r="AD62" s="9"/>
      <c r="AE62" s="9"/>
      <c r="AF62" s="9"/>
      <c r="AG62" s="9"/>
      <c r="AH62" s="9"/>
      <c r="AI62" s="10"/>
      <c r="AJ62" s="10"/>
      <c r="AK62" s="10"/>
      <c r="AL62" s="10"/>
      <c r="AM62" s="10"/>
      <c r="AN62" s="10"/>
      <c r="AO62" s="10"/>
      <c r="AP62" s="6"/>
      <c r="AQ62" s="6"/>
      <c r="AR62" s="6"/>
      <c r="AS62" s="10"/>
      <c r="AT62" s="10"/>
      <c r="AU62" s="6">
        <f t="shared" si="0"/>
        <v>0</v>
      </c>
      <c r="AV62" s="28"/>
      <c r="AW62" s="28"/>
      <c r="AX62" s="28"/>
      <c r="AY62" s="28"/>
      <c r="AZ62" s="28"/>
      <c r="BA62" s="28"/>
      <c r="BB62" s="28"/>
      <c r="BC62" s="28"/>
      <c r="BD62" s="28"/>
      <c r="BE62" s="28"/>
      <c r="BF62" s="28"/>
      <c r="BG62" s="28"/>
      <c r="BH62" s="28"/>
      <c r="BI62" s="28"/>
      <c r="BJ62" s="28"/>
      <c r="BK62" s="28"/>
      <c r="BL62" s="28"/>
      <c r="BM62" s="28"/>
      <c r="BN62" s="28"/>
      <c r="BO62" s="28"/>
      <c r="BP62" s="28"/>
      <c r="BQ62" s="28"/>
    </row>
    <row r="63" spans="1:219" ht="15.75" x14ac:dyDescent="0.25">
      <c r="A63" s="3">
        <v>54</v>
      </c>
      <c r="B63" s="4" t="s">
        <v>6</v>
      </c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9"/>
      <c r="V63" s="9"/>
      <c r="W63" s="9"/>
      <c r="X63" s="9"/>
      <c r="Y63" s="9"/>
      <c r="Z63" s="9"/>
      <c r="AA63" s="10"/>
      <c r="AB63" s="10"/>
      <c r="AC63" s="10"/>
      <c r="AD63" s="9"/>
      <c r="AE63" s="9"/>
      <c r="AF63" s="9"/>
      <c r="AG63" s="9"/>
      <c r="AH63" s="9"/>
      <c r="AI63" s="10"/>
      <c r="AJ63" s="10"/>
      <c r="AK63" s="10"/>
      <c r="AL63" s="10"/>
      <c r="AM63" s="10"/>
      <c r="AN63" s="10"/>
      <c r="AO63" s="10"/>
      <c r="AP63" s="6"/>
      <c r="AQ63" s="6"/>
      <c r="AR63" s="6"/>
      <c r="AS63" s="10"/>
      <c r="AT63" s="10"/>
      <c r="AU63" s="6">
        <f t="shared" si="0"/>
        <v>0</v>
      </c>
      <c r="AV63" s="28"/>
      <c r="AW63" s="28"/>
      <c r="AX63" s="28"/>
      <c r="AY63" s="28"/>
      <c r="AZ63" s="28"/>
      <c r="BA63" s="28"/>
      <c r="BB63" s="28"/>
      <c r="BC63" s="28"/>
      <c r="BD63" s="28"/>
      <c r="BE63" s="28"/>
      <c r="BF63" s="28"/>
      <c r="BG63" s="28"/>
      <c r="BH63" s="28"/>
      <c r="BI63" s="28"/>
      <c r="BJ63" s="28"/>
      <c r="BK63" s="28"/>
      <c r="BL63" s="28"/>
      <c r="BM63" s="28"/>
      <c r="BN63" s="28"/>
      <c r="BO63" s="28"/>
      <c r="BP63" s="28"/>
      <c r="BQ63" s="28"/>
    </row>
    <row r="64" spans="1:219" ht="15.75" x14ac:dyDescent="0.25">
      <c r="A64" s="3">
        <v>55</v>
      </c>
      <c r="B64" s="4" t="s">
        <v>7</v>
      </c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9"/>
      <c r="V64" s="9"/>
      <c r="W64" s="9"/>
      <c r="X64" s="9"/>
      <c r="Y64" s="9"/>
      <c r="Z64" s="9"/>
      <c r="AA64" s="10"/>
      <c r="AB64" s="10"/>
      <c r="AC64" s="10"/>
      <c r="AD64" s="9"/>
      <c r="AE64" s="9"/>
      <c r="AF64" s="9"/>
      <c r="AG64" s="9"/>
      <c r="AH64" s="9"/>
      <c r="AI64" s="10"/>
      <c r="AJ64" s="10"/>
      <c r="AK64" s="10"/>
      <c r="AL64" s="10"/>
      <c r="AM64" s="10"/>
      <c r="AN64" s="10"/>
      <c r="AO64" s="10"/>
      <c r="AP64" s="6"/>
      <c r="AQ64" s="6"/>
      <c r="AR64" s="6"/>
      <c r="AS64" s="10"/>
      <c r="AT64" s="10"/>
      <c r="AU64" s="6">
        <f t="shared" si="0"/>
        <v>0</v>
      </c>
      <c r="AV64" s="28"/>
      <c r="AW64" s="28"/>
      <c r="AX64" s="28"/>
      <c r="AY64" s="28"/>
      <c r="AZ64" s="28"/>
      <c r="BA64" s="28"/>
      <c r="BB64" s="28"/>
      <c r="BC64" s="28"/>
      <c r="BD64" s="28"/>
      <c r="BE64" s="28"/>
      <c r="BF64" s="28"/>
      <c r="BG64" s="28"/>
      <c r="BH64" s="28"/>
      <c r="BI64" s="28"/>
      <c r="BJ64" s="28"/>
      <c r="BK64" s="28"/>
      <c r="BL64" s="28"/>
      <c r="BM64" s="28"/>
      <c r="BN64" s="28"/>
      <c r="BO64" s="28"/>
      <c r="BP64" s="28"/>
      <c r="BQ64" s="28"/>
    </row>
    <row r="65" spans="1:69" ht="15.75" x14ac:dyDescent="0.25">
      <c r="A65" s="3">
        <v>56</v>
      </c>
      <c r="B65" s="5" t="s">
        <v>38</v>
      </c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9"/>
      <c r="V65" s="9"/>
      <c r="W65" s="9"/>
      <c r="X65" s="9"/>
      <c r="Y65" s="9"/>
      <c r="Z65" s="9"/>
      <c r="AA65" s="10"/>
      <c r="AB65" s="10"/>
      <c r="AC65" s="10"/>
      <c r="AD65" s="9"/>
      <c r="AE65" s="9"/>
      <c r="AF65" s="9"/>
      <c r="AG65" s="9"/>
      <c r="AH65" s="9"/>
      <c r="AI65" s="10"/>
      <c r="AJ65" s="10"/>
      <c r="AK65" s="10"/>
      <c r="AL65" s="10"/>
      <c r="AM65" s="10"/>
      <c r="AN65" s="10"/>
      <c r="AO65" s="10"/>
      <c r="AP65" s="6"/>
      <c r="AQ65" s="6"/>
      <c r="AR65" s="6"/>
      <c r="AS65" s="10"/>
      <c r="AT65" s="10"/>
      <c r="AU65" s="6">
        <f t="shared" si="0"/>
        <v>0</v>
      </c>
      <c r="AV65" s="28"/>
      <c r="AW65" s="28"/>
      <c r="AX65" s="28"/>
      <c r="AY65" s="28"/>
      <c r="AZ65" s="28"/>
      <c r="BA65" s="28"/>
      <c r="BB65" s="28"/>
      <c r="BC65" s="28"/>
      <c r="BD65" s="28"/>
      <c r="BE65" s="28"/>
      <c r="BF65" s="28"/>
      <c r="BG65" s="28"/>
      <c r="BH65" s="28"/>
      <c r="BI65" s="28"/>
      <c r="BJ65" s="28"/>
      <c r="BK65" s="28"/>
      <c r="BL65" s="28"/>
      <c r="BM65" s="28"/>
      <c r="BN65" s="28"/>
      <c r="BO65" s="28"/>
      <c r="BP65" s="28"/>
      <c r="BQ65" s="28"/>
    </row>
    <row r="66" spans="1:69" s="37" customFormat="1" ht="15.75" x14ac:dyDescent="0.25">
      <c r="A66" s="3">
        <v>57</v>
      </c>
      <c r="B66" s="4" t="s">
        <v>51</v>
      </c>
      <c r="C66" s="12"/>
      <c r="D66" s="12"/>
      <c r="E66" s="12"/>
      <c r="F66" s="12"/>
      <c r="G66" s="12"/>
      <c r="H66" s="12"/>
      <c r="I66" s="12"/>
      <c r="J66" s="12"/>
      <c r="K66" s="6">
        <v>1001</v>
      </c>
      <c r="L66" s="6">
        <v>22358466.130000003</v>
      </c>
      <c r="M66" s="12"/>
      <c r="N66" s="12"/>
      <c r="O66" s="12"/>
      <c r="P66" s="12"/>
      <c r="Q66" s="6">
        <v>624</v>
      </c>
      <c r="R66" s="6">
        <v>-4679648</v>
      </c>
      <c r="S66" s="6">
        <v>70</v>
      </c>
      <c r="T66" s="6">
        <v>-13760299</v>
      </c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6">
        <f t="shared" si="0"/>
        <v>3918519.1300000027</v>
      </c>
      <c r="AV66" s="36"/>
      <c r="AW66" s="36"/>
      <c r="AX66" s="36"/>
      <c r="AY66" s="36"/>
      <c r="AZ66" s="36"/>
      <c r="BA66" s="36"/>
      <c r="BB66" s="36"/>
      <c r="BC66" s="36"/>
      <c r="BD66" s="36"/>
      <c r="BE66" s="36"/>
      <c r="BF66" s="36"/>
      <c r="BG66" s="36"/>
      <c r="BH66" s="36"/>
      <c r="BI66" s="36"/>
      <c r="BJ66" s="36"/>
      <c r="BK66" s="36"/>
      <c r="BL66" s="36"/>
      <c r="BM66" s="36"/>
      <c r="BN66" s="36"/>
      <c r="BO66" s="36"/>
      <c r="BP66" s="36"/>
      <c r="BQ66" s="36"/>
    </row>
    <row r="67" spans="1:69" ht="15.75" x14ac:dyDescent="0.25">
      <c r="A67" s="3">
        <v>58</v>
      </c>
      <c r="B67" s="5" t="s">
        <v>32</v>
      </c>
      <c r="C67" s="6"/>
      <c r="D67" s="6"/>
      <c r="E67" s="6"/>
      <c r="F67" s="6"/>
      <c r="G67" s="6"/>
      <c r="H67" s="6"/>
      <c r="I67" s="6"/>
      <c r="J67" s="6"/>
      <c r="K67" s="6">
        <v>152</v>
      </c>
      <c r="L67" s="6">
        <v>3395091.7600000002</v>
      </c>
      <c r="M67" s="6"/>
      <c r="N67" s="6"/>
      <c r="O67" s="6"/>
      <c r="P67" s="6"/>
      <c r="Q67" s="6">
        <v>-185</v>
      </c>
      <c r="R67" s="6">
        <v>-2062461</v>
      </c>
      <c r="S67" s="6">
        <v>-344</v>
      </c>
      <c r="T67" s="6">
        <v>-3827508</v>
      </c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7"/>
      <c r="AJ67" s="7"/>
      <c r="AK67" s="7"/>
      <c r="AL67" s="7"/>
      <c r="AM67" s="7"/>
      <c r="AN67" s="7"/>
      <c r="AO67" s="7"/>
      <c r="AP67" s="6"/>
      <c r="AQ67" s="6"/>
      <c r="AR67" s="6"/>
      <c r="AS67" s="6"/>
      <c r="AT67" s="6"/>
      <c r="AU67" s="6">
        <f t="shared" si="0"/>
        <v>-2494877.2399999998</v>
      </c>
      <c r="AV67" s="36"/>
      <c r="AW67" s="36"/>
      <c r="AX67" s="28"/>
      <c r="AY67" s="28"/>
      <c r="AZ67" s="28"/>
      <c r="BA67" s="28"/>
      <c r="BB67" s="28"/>
      <c r="BC67" s="28"/>
      <c r="BD67" s="28"/>
      <c r="BE67" s="28"/>
      <c r="BF67" s="28"/>
      <c r="BG67" s="28"/>
      <c r="BH67" s="28"/>
      <c r="BI67" s="28"/>
      <c r="BJ67" s="28"/>
      <c r="BK67" s="28"/>
      <c r="BL67" s="28"/>
      <c r="BM67" s="28"/>
      <c r="BN67" s="28"/>
      <c r="BO67" s="28"/>
      <c r="BP67" s="28"/>
      <c r="BQ67" s="28"/>
    </row>
    <row r="68" spans="1:69" ht="15.75" x14ac:dyDescent="0.25">
      <c r="A68" s="3">
        <v>59</v>
      </c>
      <c r="B68" s="5" t="s">
        <v>29</v>
      </c>
      <c r="C68" s="6"/>
      <c r="D68" s="6"/>
      <c r="E68" s="6"/>
      <c r="F68" s="6"/>
      <c r="G68" s="6"/>
      <c r="H68" s="6"/>
      <c r="I68" s="6"/>
      <c r="J68" s="6"/>
      <c r="K68" s="6">
        <v>107</v>
      </c>
      <c r="L68" s="6">
        <v>2389965.91</v>
      </c>
      <c r="M68" s="6"/>
      <c r="N68" s="6"/>
      <c r="O68" s="6"/>
      <c r="P68" s="6"/>
      <c r="Q68" s="6">
        <v>-104</v>
      </c>
      <c r="R68" s="6">
        <v>-1336316</v>
      </c>
      <c r="S68" s="6">
        <v>-192</v>
      </c>
      <c r="T68" s="6">
        <v>-2476304</v>
      </c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7"/>
      <c r="AJ68" s="7"/>
      <c r="AK68" s="7"/>
      <c r="AL68" s="7"/>
      <c r="AM68" s="7"/>
      <c r="AN68" s="7"/>
      <c r="AO68" s="7"/>
      <c r="AP68" s="6"/>
      <c r="AQ68" s="6"/>
      <c r="AR68" s="6"/>
      <c r="AS68" s="6"/>
      <c r="AT68" s="6"/>
      <c r="AU68" s="6">
        <f t="shared" si="0"/>
        <v>-1422654.0899999999</v>
      </c>
      <c r="AV68" s="36"/>
      <c r="AW68" s="36"/>
      <c r="AX68" s="28"/>
      <c r="AY68" s="28"/>
      <c r="AZ68" s="28"/>
      <c r="BA68" s="28"/>
      <c r="BB68" s="28"/>
      <c r="BC68" s="28"/>
      <c r="BD68" s="28"/>
      <c r="BE68" s="28"/>
      <c r="BF68" s="28"/>
      <c r="BG68" s="28"/>
      <c r="BH68" s="28"/>
      <c r="BI68" s="28"/>
      <c r="BJ68" s="28"/>
      <c r="BK68" s="28"/>
      <c r="BL68" s="28"/>
      <c r="BM68" s="28"/>
      <c r="BN68" s="28"/>
      <c r="BO68" s="28"/>
      <c r="BP68" s="28"/>
      <c r="BQ68" s="28"/>
    </row>
    <row r="69" spans="1:69" ht="15.75" x14ac:dyDescent="0.25">
      <c r="A69" s="3">
        <v>60</v>
      </c>
      <c r="B69" s="5" t="s">
        <v>50</v>
      </c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>
        <f t="shared" si="0"/>
        <v>0</v>
      </c>
      <c r="AV69" s="28"/>
      <c r="AW69" s="28"/>
      <c r="AX69" s="28"/>
      <c r="AY69" s="28"/>
      <c r="AZ69" s="28"/>
      <c r="BA69" s="28"/>
      <c r="BB69" s="28"/>
      <c r="BC69" s="28"/>
      <c r="BD69" s="28"/>
      <c r="BE69" s="28"/>
      <c r="BF69" s="28"/>
      <c r="BG69" s="28"/>
      <c r="BH69" s="28"/>
      <c r="BI69" s="28"/>
      <c r="BJ69" s="28"/>
      <c r="BK69" s="28"/>
      <c r="BL69" s="28"/>
      <c r="BM69" s="28"/>
      <c r="BN69" s="28"/>
      <c r="BO69" s="28"/>
      <c r="BP69" s="28"/>
      <c r="BQ69" s="28"/>
    </row>
    <row r="70" spans="1:69" ht="15.75" x14ac:dyDescent="0.25">
      <c r="A70" s="3">
        <v>61</v>
      </c>
      <c r="B70" s="4" t="s">
        <v>52</v>
      </c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>
        <f t="shared" si="0"/>
        <v>0</v>
      </c>
      <c r="AV70" s="28"/>
      <c r="AW70" s="28"/>
      <c r="AX70" s="28"/>
      <c r="AY70" s="28"/>
      <c r="AZ70" s="28"/>
      <c r="BA70" s="28"/>
      <c r="BB70" s="28"/>
      <c r="BC70" s="28"/>
      <c r="BD70" s="28"/>
      <c r="BE70" s="28"/>
      <c r="BF70" s="28"/>
      <c r="BG70" s="28"/>
      <c r="BH70" s="28"/>
      <c r="BI70" s="28"/>
      <c r="BJ70" s="28"/>
      <c r="BK70" s="28"/>
      <c r="BL70" s="28"/>
      <c r="BM70" s="28"/>
      <c r="BN70" s="28"/>
      <c r="BO70" s="28"/>
      <c r="BP70" s="28"/>
      <c r="BQ70" s="28"/>
    </row>
    <row r="71" spans="1:69" ht="15.75" x14ac:dyDescent="0.25">
      <c r="A71" s="3">
        <v>62</v>
      </c>
      <c r="B71" s="5" t="s">
        <v>39</v>
      </c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>
        <f t="shared" si="0"/>
        <v>0</v>
      </c>
      <c r="AV71" s="28"/>
      <c r="AW71" s="28"/>
      <c r="AX71" s="28"/>
      <c r="AY71" s="28"/>
      <c r="AZ71" s="28"/>
      <c r="BA71" s="28"/>
      <c r="BB71" s="28"/>
      <c r="BC71" s="28"/>
      <c r="BD71" s="28"/>
      <c r="BE71" s="28"/>
      <c r="BF71" s="28"/>
      <c r="BG71" s="28"/>
      <c r="BH71" s="28"/>
      <c r="BI71" s="28"/>
      <c r="BJ71" s="28"/>
      <c r="BK71" s="28"/>
      <c r="BL71" s="28"/>
      <c r="BM71" s="28"/>
      <c r="BN71" s="28"/>
      <c r="BO71" s="28"/>
      <c r="BP71" s="28"/>
      <c r="BQ71" s="28"/>
    </row>
    <row r="72" spans="1:69" ht="15.75" x14ac:dyDescent="0.25">
      <c r="A72" s="3">
        <v>63</v>
      </c>
      <c r="B72" s="5" t="s">
        <v>40</v>
      </c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>
        <f t="shared" si="0"/>
        <v>0</v>
      </c>
      <c r="AV72" s="28"/>
      <c r="AW72" s="28"/>
      <c r="AX72" s="28"/>
      <c r="AY72" s="28"/>
      <c r="AZ72" s="28"/>
      <c r="BA72" s="28"/>
      <c r="BB72" s="28"/>
      <c r="BC72" s="28"/>
      <c r="BD72" s="28"/>
      <c r="BE72" s="28"/>
      <c r="BF72" s="28"/>
      <c r="BG72" s="28"/>
      <c r="BH72" s="28"/>
      <c r="BI72" s="28"/>
      <c r="BJ72" s="28"/>
      <c r="BK72" s="28"/>
      <c r="BL72" s="28"/>
      <c r="BM72" s="28"/>
      <c r="BN72" s="28"/>
      <c r="BO72" s="28"/>
      <c r="BP72" s="28"/>
      <c r="BQ72" s="28"/>
    </row>
    <row r="73" spans="1:69" ht="15.75" x14ac:dyDescent="0.25">
      <c r="A73" s="3">
        <v>64</v>
      </c>
      <c r="B73" s="5" t="s">
        <v>27</v>
      </c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>
        <f t="shared" si="0"/>
        <v>0</v>
      </c>
      <c r="AV73" s="28"/>
      <c r="AW73" s="28"/>
      <c r="AX73" s="28"/>
      <c r="AY73" s="28"/>
      <c r="AZ73" s="28"/>
      <c r="BA73" s="28"/>
      <c r="BB73" s="28"/>
      <c r="BC73" s="28"/>
      <c r="BD73" s="28"/>
      <c r="BE73" s="28"/>
      <c r="BF73" s="28"/>
      <c r="BG73" s="28"/>
      <c r="BH73" s="28"/>
      <c r="BI73" s="28"/>
      <c r="BJ73" s="28"/>
      <c r="BK73" s="28"/>
      <c r="BL73" s="28"/>
      <c r="BM73" s="28"/>
      <c r="BN73" s="28"/>
      <c r="BO73" s="28"/>
      <c r="BP73" s="28"/>
      <c r="BQ73" s="28"/>
    </row>
    <row r="74" spans="1:69" ht="15.75" x14ac:dyDescent="0.25">
      <c r="A74" s="3">
        <v>65</v>
      </c>
      <c r="B74" s="5" t="s">
        <v>41</v>
      </c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>
        <f t="shared" si="0"/>
        <v>0</v>
      </c>
      <c r="AV74" s="28"/>
      <c r="AW74" s="28"/>
      <c r="AX74" s="28"/>
      <c r="AY74" s="28"/>
      <c r="AZ74" s="28"/>
      <c r="BA74" s="28"/>
      <c r="BB74" s="28"/>
      <c r="BC74" s="28"/>
      <c r="BD74" s="28"/>
      <c r="BE74" s="28"/>
      <c r="BF74" s="28"/>
      <c r="BG74" s="28"/>
      <c r="BH74" s="28"/>
      <c r="BI74" s="28"/>
      <c r="BJ74" s="28"/>
      <c r="BK74" s="28"/>
      <c r="BL74" s="28"/>
      <c r="BM74" s="28"/>
      <c r="BN74" s="28"/>
      <c r="BO74" s="28"/>
      <c r="BP74" s="28"/>
      <c r="BQ74" s="28"/>
    </row>
    <row r="75" spans="1:69" ht="15.75" x14ac:dyDescent="0.25">
      <c r="A75" s="19"/>
      <c r="B75" s="3" t="s">
        <v>20</v>
      </c>
      <c r="C75" s="6">
        <f>SUM(C10:C74)</f>
        <v>0</v>
      </c>
      <c r="D75" s="6">
        <f t="shared" ref="D75:AU75" si="2">SUM(D10:D74)</f>
        <v>0</v>
      </c>
      <c r="E75" s="6">
        <f t="shared" si="2"/>
        <v>0</v>
      </c>
      <c r="F75" s="6">
        <f t="shared" si="2"/>
        <v>0</v>
      </c>
      <c r="G75" s="6">
        <f t="shared" si="2"/>
        <v>0</v>
      </c>
      <c r="H75" s="6">
        <f t="shared" si="2"/>
        <v>0</v>
      </c>
      <c r="I75" s="6">
        <f t="shared" si="2"/>
        <v>0</v>
      </c>
      <c r="J75" s="6">
        <f t="shared" si="2"/>
        <v>0</v>
      </c>
      <c r="K75" s="6">
        <f t="shared" si="2"/>
        <v>-28</v>
      </c>
      <c r="L75" s="6">
        <f t="shared" si="2"/>
        <v>8078424.8000000026</v>
      </c>
      <c r="M75" s="6">
        <f t="shared" si="2"/>
        <v>0</v>
      </c>
      <c r="N75" s="6">
        <f t="shared" si="2"/>
        <v>0</v>
      </c>
      <c r="O75" s="6">
        <f t="shared" si="2"/>
        <v>0</v>
      </c>
      <c r="P75" s="6">
        <f t="shared" si="2"/>
        <v>0</v>
      </c>
      <c r="Q75" s="6">
        <f t="shared" si="2"/>
        <v>335</v>
      </c>
      <c r="R75" s="6">
        <f t="shared" si="2"/>
        <v>-8078425</v>
      </c>
      <c r="S75" s="6">
        <f t="shared" si="2"/>
        <v>-466</v>
      </c>
      <c r="T75" s="6">
        <f t="shared" si="2"/>
        <v>-20064111</v>
      </c>
      <c r="U75" s="6">
        <f t="shared" si="2"/>
        <v>0</v>
      </c>
      <c r="V75" s="6">
        <f t="shared" si="2"/>
        <v>0</v>
      </c>
      <c r="W75" s="6">
        <f t="shared" si="2"/>
        <v>0</v>
      </c>
      <c r="X75" s="6">
        <f t="shared" si="2"/>
        <v>0</v>
      </c>
      <c r="Y75" s="6">
        <f t="shared" si="2"/>
        <v>39</v>
      </c>
      <c r="Z75" s="6">
        <f t="shared" si="2"/>
        <v>0</v>
      </c>
      <c r="AA75" s="6">
        <f t="shared" si="2"/>
        <v>20064111</v>
      </c>
      <c r="AB75" s="6">
        <f t="shared" si="2"/>
        <v>0</v>
      </c>
      <c r="AC75" s="6">
        <f t="shared" si="2"/>
        <v>0</v>
      </c>
      <c r="AD75" s="6">
        <f t="shared" si="2"/>
        <v>0</v>
      </c>
      <c r="AE75" s="6">
        <f t="shared" si="2"/>
        <v>0</v>
      </c>
      <c r="AF75" s="6">
        <f t="shared" si="2"/>
        <v>0</v>
      </c>
      <c r="AG75" s="6">
        <f t="shared" si="2"/>
        <v>0</v>
      </c>
      <c r="AH75" s="6">
        <f t="shared" si="2"/>
        <v>0</v>
      </c>
      <c r="AI75" s="6">
        <f t="shared" si="2"/>
        <v>0</v>
      </c>
      <c r="AJ75" s="6">
        <f t="shared" si="2"/>
        <v>0</v>
      </c>
      <c r="AK75" s="6">
        <f t="shared" si="2"/>
        <v>0</v>
      </c>
      <c r="AL75" s="6">
        <f t="shared" si="2"/>
        <v>0</v>
      </c>
      <c r="AM75" s="6">
        <f t="shared" si="2"/>
        <v>0</v>
      </c>
      <c r="AN75" s="6">
        <f t="shared" si="2"/>
        <v>0</v>
      </c>
      <c r="AO75" s="6">
        <f t="shared" si="2"/>
        <v>0</v>
      </c>
      <c r="AP75" s="6">
        <f t="shared" si="2"/>
        <v>0</v>
      </c>
      <c r="AQ75" s="6">
        <f t="shared" si="2"/>
        <v>0</v>
      </c>
      <c r="AR75" s="6">
        <f t="shared" si="2"/>
        <v>0</v>
      </c>
      <c r="AS75" s="6">
        <f t="shared" si="2"/>
        <v>0</v>
      </c>
      <c r="AT75" s="6">
        <f t="shared" si="2"/>
        <v>0</v>
      </c>
      <c r="AU75" s="6">
        <f t="shared" si="2"/>
        <v>-0.1999999969266355</v>
      </c>
      <c r="AV75" s="28"/>
      <c r="AW75" s="28"/>
      <c r="AX75" s="28"/>
      <c r="AY75" s="28"/>
      <c r="AZ75" s="28"/>
      <c r="BA75" s="28"/>
      <c r="BB75" s="28"/>
      <c r="BC75" s="28"/>
      <c r="BD75" s="28"/>
      <c r="BE75" s="28"/>
      <c r="BF75" s="28"/>
      <c r="BG75" s="28"/>
      <c r="BH75" s="28"/>
      <c r="BI75" s="28"/>
      <c r="BJ75" s="28"/>
      <c r="BK75" s="28"/>
      <c r="BL75" s="28"/>
      <c r="BM75" s="28"/>
      <c r="BN75" s="28"/>
      <c r="BO75" s="28"/>
      <c r="BP75" s="28"/>
      <c r="BQ75" s="28"/>
    </row>
    <row r="76" spans="1:69" ht="15.75" x14ac:dyDescent="0.25"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28"/>
      <c r="AW76" s="28"/>
      <c r="AX76" s="28"/>
      <c r="AY76" s="28"/>
      <c r="AZ76" s="28"/>
      <c r="BA76" s="28"/>
      <c r="BB76" s="28"/>
      <c r="BC76" s="28"/>
      <c r="BD76" s="28"/>
      <c r="BE76" s="28"/>
      <c r="BF76" s="28"/>
      <c r="BG76" s="28"/>
      <c r="BH76" s="28"/>
      <c r="BI76" s="28"/>
      <c r="BJ76" s="28"/>
      <c r="BK76" s="28"/>
      <c r="BL76" s="28"/>
      <c r="BM76" s="28"/>
      <c r="BN76" s="28"/>
      <c r="BO76" s="28"/>
      <c r="BP76" s="28"/>
      <c r="BQ76" s="28"/>
    </row>
    <row r="77" spans="1:69" ht="15.75" x14ac:dyDescent="0.25"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28"/>
      <c r="AW77" s="28"/>
      <c r="AX77" s="28"/>
      <c r="AY77" s="28"/>
      <c r="AZ77" s="28"/>
      <c r="BA77" s="28"/>
      <c r="BB77" s="28"/>
      <c r="BC77" s="28"/>
      <c r="BD77" s="28"/>
      <c r="BE77" s="28"/>
      <c r="BF77" s="28"/>
      <c r="BG77" s="28"/>
      <c r="BH77" s="28"/>
      <c r="BI77" s="28"/>
      <c r="BJ77" s="28"/>
      <c r="BK77" s="28"/>
      <c r="BL77" s="28"/>
      <c r="BM77" s="28"/>
      <c r="BN77" s="28"/>
      <c r="BO77" s="28"/>
      <c r="BP77" s="28"/>
      <c r="BQ77" s="28"/>
    </row>
    <row r="78" spans="1:69" ht="15.75" x14ac:dyDescent="0.25"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28"/>
      <c r="AW78" s="28"/>
      <c r="AX78" s="28"/>
      <c r="AY78" s="28"/>
      <c r="AZ78" s="28"/>
      <c r="BA78" s="28"/>
      <c r="BB78" s="28"/>
      <c r="BC78" s="28"/>
      <c r="BD78" s="28"/>
      <c r="BE78" s="28"/>
      <c r="BF78" s="28"/>
      <c r="BG78" s="28"/>
      <c r="BH78" s="28"/>
      <c r="BI78" s="28"/>
      <c r="BJ78" s="28"/>
      <c r="BK78" s="28"/>
      <c r="BL78" s="28"/>
      <c r="BM78" s="28"/>
      <c r="BN78" s="28"/>
      <c r="BO78" s="28"/>
      <c r="BP78" s="28"/>
      <c r="BQ78" s="28"/>
    </row>
    <row r="79" spans="1:69" ht="15.75" x14ac:dyDescent="0.25"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28"/>
      <c r="AW79" s="28"/>
      <c r="AX79" s="28"/>
      <c r="AY79" s="28"/>
      <c r="AZ79" s="28"/>
      <c r="BA79" s="28"/>
      <c r="BB79" s="28"/>
      <c r="BC79" s="28"/>
      <c r="BD79" s="28"/>
      <c r="BE79" s="28"/>
      <c r="BF79" s="28"/>
      <c r="BG79" s="28"/>
      <c r="BH79" s="28"/>
      <c r="BI79" s="28"/>
      <c r="BJ79" s="28"/>
      <c r="BK79" s="28"/>
      <c r="BL79" s="28"/>
      <c r="BM79" s="28"/>
      <c r="BN79" s="28"/>
      <c r="BO79" s="28"/>
      <c r="BP79" s="28"/>
      <c r="BQ79" s="28"/>
    </row>
    <row r="80" spans="1:69" ht="15.75" x14ac:dyDescent="0.25"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28"/>
      <c r="AW80" s="28"/>
      <c r="AX80" s="28"/>
      <c r="AY80" s="28"/>
      <c r="AZ80" s="28"/>
      <c r="BA80" s="28"/>
      <c r="BB80" s="28"/>
      <c r="BC80" s="28"/>
      <c r="BD80" s="28"/>
      <c r="BE80" s="28"/>
      <c r="BF80" s="28"/>
      <c r="BG80" s="28"/>
      <c r="BH80" s="28"/>
      <c r="BI80" s="28"/>
      <c r="BJ80" s="28"/>
      <c r="BK80" s="28"/>
      <c r="BL80" s="28"/>
      <c r="BM80" s="28"/>
      <c r="BN80" s="28"/>
      <c r="BO80" s="28"/>
      <c r="BP80" s="28"/>
      <c r="BQ80" s="28"/>
    </row>
    <row r="81" spans="3:69" ht="15.75" x14ac:dyDescent="0.25"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28"/>
      <c r="AW81" s="28"/>
      <c r="AX81" s="28"/>
      <c r="AY81" s="28"/>
      <c r="AZ81" s="28"/>
      <c r="BA81" s="28"/>
      <c r="BB81" s="28"/>
      <c r="BC81" s="28"/>
      <c r="BD81" s="28"/>
      <c r="BE81" s="28"/>
      <c r="BF81" s="28"/>
      <c r="BG81" s="28"/>
      <c r="BH81" s="28"/>
      <c r="BI81" s="28"/>
      <c r="BJ81" s="28"/>
      <c r="BK81" s="28"/>
      <c r="BL81" s="28"/>
      <c r="BM81" s="28"/>
      <c r="BN81" s="28"/>
      <c r="BO81" s="28"/>
      <c r="BP81" s="28"/>
      <c r="BQ81" s="28"/>
    </row>
    <row r="82" spans="3:69" ht="15.75" x14ac:dyDescent="0.25"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28"/>
      <c r="AW82" s="28"/>
      <c r="AX82" s="28"/>
      <c r="AY82" s="28"/>
      <c r="AZ82" s="28"/>
      <c r="BA82" s="28"/>
      <c r="BB82" s="28"/>
      <c r="BC82" s="28"/>
      <c r="BD82" s="28"/>
      <c r="BE82" s="28"/>
      <c r="BF82" s="28"/>
      <c r="BG82" s="28"/>
      <c r="BH82" s="28"/>
      <c r="BI82" s="28"/>
      <c r="BJ82" s="28"/>
      <c r="BK82" s="28"/>
      <c r="BL82" s="28"/>
      <c r="BM82" s="28"/>
      <c r="BN82" s="28"/>
      <c r="BO82" s="28"/>
      <c r="BP82" s="28"/>
      <c r="BQ82" s="28"/>
    </row>
    <row r="83" spans="3:69" ht="15.75" x14ac:dyDescent="0.25"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28"/>
      <c r="AW83" s="28"/>
      <c r="AX83" s="28"/>
      <c r="AY83" s="28"/>
      <c r="AZ83" s="28"/>
      <c r="BA83" s="28"/>
      <c r="BB83" s="28"/>
      <c r="BC83" s="28"/>
      <c r="BD83" s="28"/>
      <c r="BE83" s="28"/>
      <c r="BF83" s="28"/>
      <c r="BG83" s="28"/>
      <c r="BH83" s="28"/>
      <c r="BI83" s="28"/>
      <c r="BJ83" s="28"/>
      <c r="BK83" s="28"/>
      <c r="BL83" s="28"/>
      <c r="BM83" s="28"/>
      <c r="BN83" s="28"/>
      <c r="BO83" s="28"/>
      <c r="BP83" s="28"/>
      <c r="BQ83" s="28"/>
    </row>
    <row r="84" spans="3:69" ht="15.75" x14ac:dyDescent="0.25"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28"/>
      <c r="AW84" s="28"/>
      <c r="AX84" s="28"/>
      <c r="AY84" s="28"/>
      <c r="AZ84" s="28"/>
      <c r="BA84" s="28"/>
      <c r="BB84" s="28"/>
      <c r="BC84" s="28"/>
      <c r="BD84" s="28"/>
      <c r="BE84" s="28"/>
      <c r="BF84" s="28"/>
      <c r="BG84" s="28"/>
      <c r="BH84" s="28"/>
      <c r="BI84" s="28"/>
      <c r="BJ84" s="28"/>
      <c r="BK84" s="28"/>
      <c r="BL84" s="28"/>
      <c r="BM84" s="28"/>
      <c r="BN84" s="28"/>
      <c r="BO84" s="28"/>
      <c r="BP84" s="28"/>
      <c r="BQ84" s="28"/>
    </row>
    <row r="85" spans="3:69" ht="15.75" x14ac:dyDescent="0.25"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28"/>
      <c r="AW85" s="28"/>
      <c r="AX85" s="28"/>
      <c r="AY85" s="28"/>
      <c r="AZ85" s="28"/>
      <c r="BA85" s="28"/>
      <c r="BB85" s="28"/>
      <c r="BC85" s="28"/>
      <c r="BD85" s="28"/>
      <c r="BE85" s="28"/>
      <c r="BF85" s="28"/>
      <c r="BG85" s="28"/>
      <c r="BH85" s="28"/>
      <c r="BI85" s="28"/>
      <c r="BJ85" s="28"/>
      <c r="BK85" s="28"/>
      <c r="BL85" s="28"/>
      <c r="BM85" s="28"/>
      <c r="BN85" s="28"/>
      <c r="BO85" s="28"/>
      <c r="BP85" s="28"/>
      <c r="BQ85" s="28"/>
    </row>
    <row r="86" spans="3:69" ht="15.75" x14ac:dyDescent="0.25"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28"/>
      <c r="AW86" s="28"/>
      <c r="AX86" s="28"/>
      <c r="AY86" s="28"/>
      <c r="AZ86" s="28"/>
      <c r="BA86" s="28"/>
      <c r="BB86" s="28"/>
      <c r="BC86" s="28"/>
      <c r="BD86" s="28"/>
      <c r="BE86" s="28"/>
      <c r="BF86" s="28"/>
      <c r="BG86" s="28"/>
      <c r="BH86" s="28"/>
      <c r="BI86" s="28"/>
      <c r="BJ86" s="28"/>
      <c r="BK86" s="28"/>
      <c r="BL86" s="28"/>
      <c r="BM86" s="28"/>
      <c r="BN86" s="28"/>
      <c r="BO86" s="28"/>
      <c r="BP86" s="28"/>
      <c r="BQ86" s="28"/>
    </row>
    <row r="87" spans="3:69" ht="15.75" x14ac:dyDescent="0.25"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28"/>
      <c r="AW87" s="28"/>
      <c r="AX87" s="28"/>
      <c r="AY87" s="28"/>
      <c r="AZ87" s="28"/>
      <c r="BA87" s="28"/>
      <c r="BB87" s="28"/>
      <c r="BC87" s="28"/>
      <c r="BD87" s="28"/>
      <c r="BE87" s="28"/>
      <c r="BF87" s="28"/>
      <c r="BG87" s="28"/>
      <c r="BH87" s="28"/>
      <c r="BI87" s="28"/>
      <c r="BJ87" s="28"/>
      <c r="BK87" s="28"/>
      <c r="BL87" s="28"/>
      <c r="BM87" s="28"/>
      <c r="BN87" s="28"/>
      <c r="BO87" s="28"/>
      <c r="BP87" s="28"/>
      <c r="BQ87" s="28"/>
    </row>
    <row r="88" spans="3:69" ht="15.75" x14ac:dyDescent="0.25"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28"/>
      <c r="AW88" s="28"/>
      <c r="AX88" s="28"/>
      <c r="AY88" s="28"/>
      <c r="AZ88" s="28"/>
      <c r="BA88" s="28"/>
      <c r="BB88" s="28"/>
      <c r="BC88" s="28"/>
      <c r="BD88" s="28"/>
      <c r="BE88" s="28"/>
      <c r="BF88" s="28"/>
      <c r="BG88" s="28"/>
      <c r="BH88" s="28"/>
      <c r="BI88" s="28"/>
      <c r="BJ88" s="28"/>
      <c r="BK88" s="28"/>
      <c r="BL88" s="28"/>
      <c r="BM88" s="28"/>
      <c r="BN88" s="28"/>
      <c r="BO88" s="28"/>
      <c r="BP88" s="28"/>
      <c r="BQ88" s="28"/>
    </row>
    <row r="89" spans="3:69" ht="15.75" x14ac:dyDescent="0.25"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28"/>
      <c r="AW89" s="28"/>
      <c r="AX89" s="28"/>
      <c r="AY89" s="28"/>
      <c r="AZ89" s="28"/>
      <c r="BA89" s="28"/>
      <c r="BB89" s="28"/>
      <c r="BC89" s="28"/>
      <c r="BD89" s="28"/>
      <c r="BE89" s="28"/>
      <c r="BF89" s="28"/>
      <c r="BG89" s="28"/>
      <c r="BH89" s="28"/>
      <c r="BI89" s="28"/>
      <c r="BJ89" s="28"/>
      <c r="BK89" s="28"/>
      <c r="BL89" s="28"/>
      <c r="BM89" s="28"/>
      <c r="BN89" s="28"/>
      <c r="BO89" s="28"/>
      <c r="BP89" s="28"/>
      <c r="BQ89" s="28"/>
    </row>
    <row r="90" spans="3:69" ht="15.75" x14ac:dyDescent="0.25"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28"/>
      <c r="AW90" s="28"/>
      <c r="AX90" s="28"/>
      <c r="AY90" s="28"/>
      <c r="AZ90" s="28"/>
      <c r="BA90" s="28"/>
      <c r="BB90" s="28"/>
      <c r="BC90" s="28"/>
      <c r="BD90" s="28"/>
      <c r="BE90" s="28"/>
      <c r="BF90" s="28"/>
      <c r="BG90" s="28"/>
      <c r="BH90" s="28"/>
      <c r="BI90" s="28"/>
      <c r="BJ90" s="28"/>
      <c r="BK90" s="28"/>
      <c r="BL90" s="28"/>
      <c r="BM90" s="28"/>
      <c r="BN90" s="28"/>
      <c r="BO90" s="28"/>
      <c r="BP90" s="28"/>
      <c r="BQ90" s="28"/>
    </row>
    <row r="91" spans="3:69" ht="15.75" x14ac:dyDescent="0.25"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28"/>
      <c r="AW91" s="28"/>
      <c r="AX91" s="28"/>
      <c r="AY91" s="28"/>
      <c r="AZ91" s="28"/>
      <c r="BA91" s="28"/>
      <c r="BB91" s="28"/>
      <c r="BC91" s="28"/>
      <c r="BD91" s="28"/>
      <c r="BE91" s="28"/>
      <c r="BF91" s="28"/>
      <c r="BG91" s="28"/>
      <c r="BH91" s="28"/>
      <c r="BI91" s="28"/>
      <c r="BJ91" s="28"/>
      <c r="BK91" s="28"/>
      <c r="BL91" s="28"/>
      <c r="BM91" s="28"/>
      <c r="BN91" s="28"/>
      <c r="BO91" s="28"/>
      <c r="BP91" s="28"/>
      <c r="BQ91" s="28"/>
    </row>
    <row r="92" spans="3:69" ht="15.75" x14ac:dyDescent="0.25"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28"/>
      <c r="AW92" s="28"/>
      <c r="AX92" s="28"/>
      <c r="AY92" s="28"/>
      <c r="AZ92" s="28"/>
      <c r="BA92" s="28"/>
      <c r="BB92" s="28"/>
      <c r="BC92" s="28"/>
      <c r="BD92" s="28"/>
      <c r="BE92" s="28"/>
      <c r="BF92" s="28"/>
      <c r="BG92" s="28"/>
      <c r="BH92" s="28"/>
      <c r="BI92" s="28"/>
      <c r="BJ92" s="28"/>
      <c r="BK92" s="28"/>
      <c r="BL92" s="28"/>
      <c r="BM92" s="28"/>
      <c r="BN92" s="28"/>
      <c r="BO92" s="28"/>
      <c r="BP92" s="28"/>
      <c r="BQ92" s="28"/>
    </row>
    <row r="93" spans="3:69" ht="15.75" x14ac:dyDescent="0.25"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28"/>
      <c r="AW93" s="28"/>
      <c r="AX93" s="28"/>
      <c r="AY93" s="28"/>
      <c r="AZ93" s="28"/>
      <c r="BA93" s="28"/>
      <c r="BB93" s="28"/>
      <c r="BC93" s="28"/>
      <c r="BD93" s="28"/>
      <c r="BE93" s="28"/>
      <c r="BF93" s="28"/>
      <c r="BG93" s="28"/>
      <c r="BH93" s="28"/>
      <c r="BI93" s="28"/>
      <c r="BJ93" s="28"/>
      <c r="BK93" s="28"/>
      <c r="BL93" s="28"/>
      <c r="BM93" s="28"/>
      <c r="BN93" s="28"/>
      <c r="BO93" s="28"/>
      <c r="BP93" s="28"/>
      <c r="BQ93" s="28"/>
    </row>
    <row r="94" spans="3:69" ht="15.75" x14ac:dyDescent="0.25"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28"/>
      <c r="AW94" s="28"/>
      <c r="AX94" s="28"/>
      <c r="AY94" s="28"/>
      <c r="AZ94" s="28"/>
      <c r="BA94" s="28"/>
      <c r="BB94" s="28"/>
      <c r="BC94" s="28"/>
      <c r="BD94" s="28"/>
      <c r="BE94" s="28"/>
      <c r="BF94" s="28"/>
      <c r="BG94" s="28"/>
      <c r="BH94" s="28"/>
      <c r="BI94" s="28"/>
      <c r="BJ94" s="28"/>
      <c r="BK94" s="28"/>
      <c r="BL94" s="28"/>
      <c r="BM94" s="28"/>
      <c r="BN94" s="28"/>
      <c r="BO94" s="28"/>
      <c r="BP94" s="28"/>
      <c r="BQ94" s="28"/>
    </row>
    <row r="95" spans="3:69" ht="15.75" x14ac:dyDescent="0.25"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28"/>
      <c r="AW95" s="28"/>
      <c r="AX95" s="28"/>
      <c r="AY95" s="28"/>
      <c r="AZ95" s="28"/>
      <c r="BA95" s="28"/>
      <c r="BB95" s="28"/>
      <c r="BC95" s="28"/>
      <c r="BD95" s="28"/>
      <c r="BE95" s="28"/>
      <c r="BF95" s="28"/>
      <c r="BG95" s="28"/>
      <c r="BH95" s="28"/>
      <c r="BI95" s="28"/>
      <c r="BJ95" s="28"/>
      <c r="BK95" s="28"/>
      <c r="BL95" s="28"/>
      <c r="BM95" s="28"/>
      <c r="BN95" s="28"/>
      <c r="BO95" s="28"/>
      <c r="BP95" s="28"/>
      <c r="BQ95" s="28"/>
    </row>
    <row r="96" spans="3:69" ht="15.75" x14ac:dyDescent="0.25"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28"/>
      <c r="AW96" s="28"/>
      <c r="AX96" s="28"/>
      <c r="AY96" s="28"/>
      <c r="AZ96" s="28"/>
      <c r="BA96" s="28"/>
      <c r="BB96" s="28"/>
      <c r="BC96" s="28"/>
      <c r="BD96" s="28"/>
      <c r="BE96" s="28"/>
      <c r="BF96" s="28"/>
      <c r="BG96" s="28"/>
      <c r="BH96" s="28"/>
      <c r="BI96" s="28"/>
      <c r="BJ96" s="28"/>
      <c r="BK96" s="28"/>
      <c r="BL96" s="28"/>
      <c r="BM96" s="28"/>
      <c r="BN96" s="28"/>
      <c r="BO96" s="28"/>
      <c r="BP96" s="28"/>
      <c r="BQ96" s="28"/>
    </row>
    <row r="97" spans="3:69" ht="15.75" x14ac:dyDescent="0.25"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28"/>
      <c r="AW97" s="28"/>
      <c r="AX97" s="28"/>
      <c r="AY97" s="28"/>
      <c r="AZ97" s="28"/>
      <c r="BA97" s="28"/>
      <c r="BB97" s="28"/>
      <c r="BC97" s="28"/>
      <c r="BD97" s="28"/>
      <c r="BE97" s="28"/>
      <c r="BF97" s="28"/>
      <c r="BG97" s="28"/>
      <c r="BH97" s="28"/>
      <c r="BI97" s="28"/>
      <c r="BJ97" s="28"/>
      <c r="BK97" s="28"/>
      <c r="BL97" s="28"/>
      <c r="BM97" s="28"/>
      <c r="BN97" s="28"/>
      <c r="BO97" s="28"/>
      <c r="BP97" s="28"/>
      <c r="BQ97" s="28"/>
    </row>
    <row r="98" spans="3:69" ht="15.75" x14ac:dyDescent="0.25"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28"/>
      <c r="AW98" s="28"/>
      <c r="AX98" s="28"/>
      <c r="AY98" s="28"/>
      <c r="AZ98" s="28"/>
      <c r="BA98" s="28"/>
      <c r="BB98" s="28"/>
      <c r="BC98" s="28"/>
      <c r="BD98" s="28"/>
      <c r="BE98" s="28"/>
      <c r="BF98" s="28"/>
      <c r="BG98" s="28"/>
      <c r="BH98" s="28"/>
      <c r="BI98" s="28"/>
      <c r="BJ98" s="28"/>
      <c r="BK98" s="28"/>
      <c r="BL98" s="28"/>
      <c r="BM98" s="28"/>
      <c r="BN98" s="28"/>
      <c r="BO98" s="28"/>
      <c r="BP98" s="28"/>
      <c r="BQ98" s="28"/>
    </row>
    <row r="99" spans="3:69" ht="15.75" x14ac:dyDescent="0.25"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28"/>
      <c r="AW99" s="28"/>
      <c r="AX99" s="28"/>
      <c r="AY99" s="28"/>
      <c r="AZ99" s="28"/>
      <c r="BA99" s="28"/>
      <c r="BB99" s="28"/>
      <c r="BC99" s="28"/>
      <c r="BD99" s="28"/>
      <c r="BE99" s="28"/>
      <c r="BF99" s="28"/>
      <c r="BG99" s="28"/>
      <c r="BH99" s="28"/>
      <c r="BI99" s="28"/>
      <c r="BJ99" s="28"/>
      <c r="BK99" s="28"/>
      <c r="BL99" s="28"/>
      <c r="BM99" s="28"/>
      <c r="BN99" s="28"/>
      <c r="BO99" s="28"/>
      <c r="BP99" s="28"/>
      <c r="BQ99" s="28"/>
    </row>
    <row r="100" spans="3:69" ht="15.75" x14ac:dyDescent="0.25"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28"/>
      <c r="AW100" s="28"/>
      <c r="AX100" s="28"/>
      <c r="AY100" s="28"/>
      <c r="AZ100" s="28"/>
      <c r="BA100" s="28"/>
      <c r="BB100" s="28"/>
      <c r="BC100" s="28"/>
      <c r="BD100" s="28"/>
      <c r="BE100" s="28"/>
      <c r="BF100" s="28"/>
      <c r="BG100" s="28"/>
      <c r="BH100" s="28"/>
      <c r="BI100" s="28"/>
      <c r="BJ100" s="28"/>
      <c r="BK100" s="28"/>
      <c r="BL100" s="28"/>
      <c r="BM100" s="28"/>
      <c r="BN100" s="28"/>
      <c r="BO100" s="28"/>
      <c r="BP100" s="28"/>
      <c r="BQ100" s="28"/>
    </row>
    <row r="101" spans="3:69" ht="15.75" x14ac:dyDescent="0.25"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28"/>
      <c r="AW101" s="28"/>
      <c r="AX101" s="28"/>
      <c r="AY101" s="28"/>
      <c r="AZ101" s="28"/>
      <c r="BA101" s="28"/>
      <c r="BB101" s="28"/>
      <c r="BC101" s="28"/>
      <c r="BD101" s="28"/>
      <c r="BE101" s="28"/>
      <c r="BF101" s="28"/>
      <c r="BG101" s="28"/>
      <c r="BH101" s="28"/>
      <c r="BI101" s="28"/>
      <c r="BJ101" s="28"/>
      <c r="BK101" s="28"/>
      <c r="BL101" s="28"/>
      <c r="BM101" s="28"/>
      <c r="BN101" s="28"/>
      <c r="BO101" s="28"/>
      <c r="BP101" s="28"/>
      <c r="BQ101" s="28"/>
    </row>
    <row r="102" spans="3:69" ht="15.75" x14ac:dyDescent="0.25"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28"/>
      <c r="AW102" s="28"/>
      <c r="AX102" s="28"/>
      <c r="AY102" s="28"/>
      <c r="AZ102" s="28"/>
      <c r="BA102" s="28"/>
      <c r="BB102" s="28"/>
      <c r="BC102" s="28"/>
      <c r="BD102" s="28"/>
      <c r="BE102" s="28"/>
      <c r="BF102" s="28"/>
      <c r="BG102" s="28"/>
      <c r="BH102" s="28"/>
      <c r="BI102" s="28"/>
      <c r="BJ102" s="28"/>
      <c r="BK102" s="28"/>
      <c r="BL102" s="28"/>
      <c r="BM102" s="28"/>
      <c r="BN102" s="28"/>
      <c r="BO102" s="28"/>
      <c r="BP102" s="28"/>
      <c r="BQ102" s="28"/>
    </row>
    <row r="103" spans="3:69" ht="15.75" x14ac:dyDescent="0.25"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28"/>
      <c r="AW103" s="28"/>
      <c r="AX103" s="28"/>
      <c r="AY103" s="28"/>
      <c r="AZ103" s="28"/>
      <c r="BA103" s="28"/>
      <c r="BB103" s="28"/>
      <c r="BC103" s="28"/>
      <c r="BD103" s="28"/>
      <c r="BE103" s="28"/>
      <c r="BF103" s="28"/>
      <c r="BG103" s="28"/>
      <c r="BH103" s="28"/>
      <c r="BI103" s="28"/>
      <c r="BJ103" s="28"/>
      <c r="BK103" s="28"/>
      <c r="BL103" s="28"/>
      <c r="BM103" s="28"/>
      <c r="BN103" s="28"/>
      <c r="BO103" s="28"/>
      <c r="BP103" s="28"/>
      <c r="BQ103" s="28"/>
    </row>
    <row r="104" spans="3:69" ht="15.75" x14ac:dyDescent="0.25"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28"/>
      <c r="AW104" s="28"/>
      <c r="AX104" s="28"/>
      <c r="AY104" s="28"/>
      <c r="AZ104" s="28"/>
      <c r="BA104" s="28"/>
      <c r="BB104" s="28"/>
      <c r="BC104" s="28"/>
      <c r="BD104" s="28"/>
      <c r="BE104" s="28"/>
      <c r="BF104" s="28"/>
      <c r="BG104" s="28"/>
      <c r="BH104" s="28"/>
      <c r="BI104" s="28"/>
      <c r="BJ104" s="28"/>
      <c r="BK104" s="28"/>
      <c r="BL104" s="28"/>
      <c r="BM104" s="28"/>
      <c r="BN104" s="28"/>
      <c r="BO104" s="28"/>
      <c r="BP104" s="28"/>
      <c r="BQ104" s="28"/>
    </row>
    <row r="105" spans="3:69" ht="15.75" x14ac:dyDescent="0.25"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28"/>
      <c r="AW105" s="28"/>
      <c r="AX105" s="28"/>
      <c r="AY105" s="28"/>
      <c r="AZ105" s="28"/>
      <c r="BA105" s="28"/>
      <c r="BB105" s="28"/>
      <c r="BC105" s="28"/>
      <c r="BD105" s="28"/>
      <c r="BE105" s="28"/>
      <c r="BF105" s="28"/>
      <c r="BG105" s="28"/>
      <c r="BH105" s="28"/>
      <c r="BI105" s="28"/>
      <c r="BJ105" s="28"/>
      <c r="BK105" s="28"/>
      <c r="BL105" s="28"/>
      <c r="BM105" s="28"/>
      <c r="BN105" s="28"/>
      <c r="BO105" s="28"/>
      <c r="BP105" s="28"/>
      <c r="BQ105" s="28"/>
    </row>
    <row r="106" spans="3:69" ht="15.75" x14ac:dyDescent="0.25"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28"/>
      <c r="AW106" s="28"/>
      <c r="AX106" s="28"/>
      <c r="AY106" s="28"/>
      <c r="AZ106" s="28"/>
      <c r="BA106" s="28"/>
      <c r="BB106" s="28"/>
      <c r="BC106" s="28"/>
      <c r="BD106" s="28"/>
      <c r="BE106" s="28"/>
      <c r="BF106" s="28"/>
      <c r="BG106" s="28"/>
      <c r="BH106" s="28"/>
      <c r="BI106" s="28"/>
      <c r="BJ106" s="28"/>
      <c r="BK106" s="28"/>
      <c r="BL106" s="28"/>
      <c r="BM106" s="28"/>
      <c r="BN106" s="28"/>
      <c r="BO106" s="28"/>
      <c r="BP106" s="28"/>
      <c r="BQ106" s="28"/>
    </row>
    <row r="107" spans="3:69" ht="15.75" x14ac:dyDescent="0.25"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28"/>
      <c r="AW107" s="28"/>
      <c r="AX107" s="28"/>
      <c r="AY107" s="28"/>
      <c r="AZ107" s="28"/>
      <c r="BA107" s="28"/>
      <c r="BB107" s="28"/>
      <c r="BC107" s="28"/>
      <c r="BD107" s="28"/>
      <c r="BE107" s="28"/>
      <c r="BF107" s="28"/>
      <c r="BG107" s="28"/>
      <c r="BH107" s="28"/>
      <c r="BI107" s="28"/>
      <c r="BJ107" s="28"/>
      <c r="BK107" s="28"/>
      <c r="BL107" s="28"/>
      <c r="BM107" s="28"/>
      <c r="BN107" s="28"/>
      <c r="BO107" s="28"/>
      <c r="BP107" s="28"/>
      <c r="BQ107" s="28"/>
    </row>
    <row r="108" spans="3:69" ht="15.75" x14ac:dyDescent="0.25"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28"/>
      <c r="AW108" s="28"/>
      <c r="AX108" s="28"/>
      <c r="AY108" s="28"/>
      <c r="AZ108" s="28"/>
      <c r="BA108" s="28"/>
      <c r="BB108" s="28"/>
      <c r="BC108" s="28"/>
      <c r="BD108" s="28"/>
      <c r="BE108" s="28"/>
      <c r="BF108" s="28"/>
      <c r="BG108" s="28"/>
      <c r="BH108" s="28"/>
      <c r="BI108" s="28"/>
      <c r="BJ108" s="28"/>
      <c r="BK108" s="28"/>
      <c r="BL108" s="28"/>
      <c r="BM108" s="28"/>
      <c r="BN108" s="28"/>
      <c r="BO108" s="28"/>
      <c r="BP108" s="28"/>
      <c r="BQ108" s="28"/>
    </row>
    <row r="109" spans="3:69" ht="15.75" x14ac:dyDescent="0.25"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28"/>
      <c r="AW109" s="28"/>
      <c r="AX109" s="28"/>
      <c r="AY109" s="28"/>
      <c r="AZ109" s="28"/>
      <c r="BA109" s="28"/>
      <c r="BB109" s="28"/>
      <c r="BC109" s="28"/>
      <c r="BD109" s="28"/>
      <c r="BE109" s="28"/>
      <c r="BF109" s="28"/>
      <c r="BG109" s="28"/>
      <c r="BH109" s="28"/>
      <c r="BI109" s="28"/>
      <c r="BJ109" s="28"/>
      <c r="BK109" s="28"/>
      <c r="BL109" s="28"/>
      <c r="BM109" s="28"/>
      <c r="BN109" s="28"/>
      <c r="BO109" s="28"/>
      <c r="BP109" s="28"/>
      <c r="BQ109" s="28"/>
    </row>
    <row r="110" spans="3:69" ht="15.75" x14ac:dyDescent="0.25"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28"/>
      <c r="AW110" s="28"/>
      <c r="AX110" s="28"/>
      <c r="AY110" s="28"/>
      <c r="AZ110" s="28"/>
      <c r="BA110" s="28"/>
      <c r="BB110" s="28"/>
      <c r="BC110" s="28"/>
      <c r="BD110" s="28"/>
      <c r="BE110" s="28"/>
      <c r="BF110" s="28"/>
      <c r="BG110" s="28"/>
      <c r="BH110" s="28"/>
      <c r="BI110" s="28"/>
      <c r="BJ110" s="28"/>
      <c r="BK110" s="28"/>
      <c r="BL110" s="28"/>
      <c r="BM110" s="28"/>
      <c r="BN110" s="28"/>
      <c r="BO110" s="28"/>
      <c r="BP110" s="28"/>
      <c r="BQ110" s="28"/>
    </row>
    <row r="111" spans="3:69" ht="15.75" x14ac:dyDescent="0.25"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28"/>
      <c r="AW111" s="28"/>
      <c r="AX111" s="28"/>
      <c r="AY111" s="28"/>
      <c r="AZ111" s="28"/>
      <c r="BA111" s="28"/>
      <c r="BB111" s="28"/>
      <c r="BC111" s="28"/>
      <c r="BD111" s="28"/>
      <c r="BE111" s="28"/>
      <c r="BF111" s="28"/>
      <c r="BG111" s="28"/>
      <c r="BH111" s="28"/>
      <c r="BI111" s="28"/>
      <c r="BJ111" s="28"/>
      <c r="BK111" s="28"/>
      <c r="BL111" s="28"/>
      <c r="BM111" s="28"/>
      <c r="BN111" s="28"/>
      <c r="BO111" s="28"/>
      <c r="BP111" s="28"/>
      <c r="BQ111" s="28"/>
    </row>
    <row r="112" spans="3:69" ht="15.75" x14ac:dyDescent="0.25"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28"/>
      <c r="AW112" s="28"/>
      <c r="AX112" s="28"/>
      <c r="AY112" s="28"/>
      <c r="AZ112" s="28"/>
      <c r="BA112" s="28"/>
      <c r="BB112" s="28"/>
      <c r="BC112" s="28"/>
      <c r="BD112" s="28"/>
      <c r="BE112" s="28"/>
      <c r="BF112" s="28"/>
      <c r="BG112" s="28"/>
      <c r="BH112" s="28"/>
      <c r="BI112" s="28"/>
      <c r="BJ112" s="28"/>
      <c r="BK112" s="28"/>
      <c r="BL112" s="28"/>
      <c r="BM112" s="28"/>
      <c r="BN112" s="28"/>
      <c r="BO112" s="28"/>
      <c r="BP112" s="28"/>
      <c r="BQ112" s="28"/>
    </row>
    <row r="113" spans="3:69" ht="15.75" x14ac:dyDescent="0.25"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28"/>
      <c r="AW113" s="28"/>
      <c r="AX113" s="28"/>
      <c r="AY113" s="28"/>
      <c r="AZ113" s="28"/>
      <c r="BA113" s="28"/>
      <c r="BB113" s="28"/>
      <c r="BC113" s="28"/>
      <c r="BD113" s="28"/>
      <c r="BE113" s="28"/>
      <c r="BF113" s="28"/>
      <c r="BG113" s="28"/>
      <c r="BH113" s="28"/>
      <c r="BI113" s="28"/>
      <c r="BJ113" s="28"/>
      <c r="BK113" s="28"/>
      <c r="BL113" s="28"/>
      <c r="BM113" s="28"/>
      <c r="BN113" s="28"/>
      <c r="BO113" s="28"/>
      <c r="BP113" s="28"/>
      <c r="BQ113" s="28"/>
    </row>
    <row r="114" spans="3:69" ht="15.75" x14ac:dyDescent="0.25"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</row>
    <row r="115" spans="3:69" ht="15.75" x14ac:dyDescent="0.25"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</row>
    <row r="116" spans="3:69" ht="15.75" x14ac:dyDescent="0.25"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</row>
    <row r="117" spans="3:69" ht="15.75" x14ac:dyDescent="0.25"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</row>
    <row r="118" spans="3:69" ht="15.75" x14ac:dyDescent="0.25"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</row>
    <row r="119" spans="3:69" ht="15.75" x14ac:dyDescent="0.25"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</row>
    <row r="120" spans="3:69" ht="15.75" x14ac:dyDescent="0.25"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</row>
    <row r="121" spans="3:69" ht="15.75" x14ac:dyDescent="0.25"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</row>
    <row r="122" spans="3:69" ht="15.75" x14ac:dyDescent="0.25"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</row>
    <row r="123" spans="3:69" ht="15.75" x14ac:dyDescent="0.25"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</row>
    <row r="124" spans="3:69" ht="15.75" x14ac:dyDescent="0.25"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</row>
    <row r="125" spans="3:69" ht="15.75" x14ac:dyDescent="0.25"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</row>
    <row r="126" spans="3:69" ht="15.75" x14ac:dyDescent="0.25"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</row>
    <row r="127" spans="3:69" ht="15.75" x14ac:dyDescent="0.25"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</row>
    <row r="128" spans="3:69" x14ac:dyDescent="0.2"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</row>
    <row r="129" spans="3:47" x14ac:dyDescent="0.2"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</row>
    <row r="130" spans="3:47" x14ac:dyDescent="0.2"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</row>
    <row r="131" spans="3:47" x14ac:dyDescent="0.2"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</row>
    <row r="132" spans="3:47" x14ac:dyDescent="0.2"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</row>
    <row r="133" spans="3:47" x14ac:dyDescent="0.2"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</row>
    <row r="134" spans="3:47" x14ac:dyDescent="0.2"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</row>
    <row r="137" spans="3:47" ht="15" customHeight="1" x14ac:dyDescent="0.2"/>
  </sheetData>
  <mergeCells count="39">
    <mergeCell ref="O1:R1"/>
    <mergeCell ref="A7:A9"/>
    <mergeCell ref="B7:B9"/>
    <mergeCell ref="M8:N8"/>
    <mergeCell ref="C7:J7"/>
    <mergeCell ref="Q8:R8"/>
    <mergeCell ref="O8:P8"/>
    <mergeCell ref="C8:D8"/>
    <mergeCell ref="G8:H8"/>
    <mergeCell ref="I8:J8"/>
    <mergeCell ref="E8:F8"/>
    <mergeCell ref="K7:R7"/>
    <mergeCell ref="K8:L8"/>
    <mergeCell ref="H2:R2"/>
    <mergeCell ref="C4:J4"/>
    <mergeCell ref="K4:O4"/>
    <mergeCell ref="AH8:AI8"/>
    <mergeCell ref="AD8:AE8"/>
    <mergeCell ref="P4:Q4"/>
    <mergeCell ref="B5:T5"/>
    <mergeCell ref="O3:R3"/>
    <mergeCell ref="U8:V8"/>
    <mergeCell ref="AB8:AC8"/>
    <mergeCell ref="AC1:AU1"/>
    <mergeCell ref="AA2:AU2"/>
    <mergeCell ref="AB3:AU3"/>
    <mergeCell ref="AS7:AS8"/>
    <mergeCell ref="AU7:AU8"/>
    <mergeCell ref="AL8:AM8"/>
    <mergeCell ref="AT7:AT8"/>
    <mergeCell ref="AN8:AP8"/>
    <mergeCell ref="AQ8:AR8"/>
    <mergeCell ref="S7:AE7"/>
    <mergeCell ref="S8:T8"/>
    <mergeCell ref="Y8:Z8"/>
    <mergeCell ref="W8:X8"/>
    <mergeCell ref="AJ8:AK8"/>
    <mergeCell ref="AF7:AR7"/>
    <mergeCell ref="AF8:AG8"/>
  </mergeCells>
  <phoneticPr fontId="8" type="noConversion"/>
  <pageMargins left="0.27559055118110237" right="0.19685039370078741" top="0.59055118110236227" bottom="0.59055118110236227" header="0.19685039370078741" footer="0.19685039370078741"/>
  <pageSetup paperSize="9" scale="55" orientation="landscape" r:id="rId1"/>
  <rowBreaks count="1" manualBreakCount="1">
    <brk id="75" max="4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 г</vt:lpstr>
      <vt:lpstr>'2020 г'!Заголовки_для_печати</vt:lpstr>
      <vt:lpstr>'2020 г'!Область_печати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 A. K</cp:lastModifiedBy>
  <cp:lastPrinted>2020-03-24T15:39:26Z</cp:lastPrinted>
  <dcterms:created xsi:type="dcterms:W3CDTF">2013-10-09T05:57:40Z</dcterms:created>
  <dcterms:modified xsi:type="dcterms:W3CDTF">2020-03-24T15:40:01Z</dcterms:modified>
</cp:coreProperties>
</file>